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bilanci" sheetId="1" r:id="rId1"/>
    <sheet name="PASH" sheetId="2" r:id="rId2"/>
    <sheet name="cash flow md" sheetId="3" r:id="rId3"/>
    <sheet name="levizja e kapitalit" sheetId="4" r:id="rId4"/>
    <sheet name="Pasqyra nr 1" sheetId="5" r:id="rId5"/>
    <sheet name="Pasqyra nr 2" sheetId="6" r:id="rId6"/>
    <sheet name="Pasqyra nr 3" sheetId="7" r:id="rId7"/>
    <sheet name="Inventari analitik" sheetId="8" r:id="rId8"/>
    <sheet name="Inventari i mjet. transportit" sheetId="9" r:id="rId9"/>
    <sheet name="Pasqyra AAM" sheetId="10" r:id="rId10"/>
  </sheets>
  <definedNames>
    <definedName name="_xlnm.Print_Area" localSheetId="0">'bilanci'!$B$2:$F$99</definedName>
    <definedName name="_xlnm.Print_Area" localSheetId="2">'cash flow md'!$B$2:$D$29</definedName>
    <definedName name="_xlnm.Print_Area" localSheetId="3">'levizja e kapitalit'!$B$2:$H$15</definedName>
    <definedName name="_xlnm.Print_Area" localSheetId="1">'PASH'!$B$2:$F$30</definedName>
  </definedNames>
  <calcPr fullCalcOnLoad="1"/>
</workbook>
</file>

<file path=xl/sharedStrings.xml><?xml version="1.0" encoding="utf-8"?>
<sst xmlns="http://schemas.openxmlformats.org/spreadsheetml/2006/main" count="613" uniqueCount="384">
  <si>
    <t>AKTIVET</t>
  </si>
  <si>
    <t>Shenime</t>
  </si>
  <si>
    <t>Viti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</si>
  <si>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</si>
  <si>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</si>
  <si>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</si>
  <si>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</si>
  <si>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</si>
  <si>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</si>
  <si>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</si>
  <si>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</si>
  <si>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</si>
  <si>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</si>
  <si>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</si>
  <si>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</si>
  <si>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(iii)</t>
  </si>
  <si>
    <t>(iv)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</si>
  <si>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</si>
  <si>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</si>
  <si>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</si>
  <si>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</si>
  <si>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</si>
  <si>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</si>
  <si>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</si>
  <si>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</si>
  <si>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</si>
  <si>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</si>
  <si>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</si>
  <si>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</si>
  <si>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</si>
  <si>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</si>
  <si>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</si>
  <si>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</si>
  <si>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</si>
  <si>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II</t>
  </si>
  <si>
    <t>Aktivet afatgjata</t>
  </si>
  <si>
    <t>1.</t>
  </si>
  <si>
    <t>Investimet financiare afatgjata</t>
  </si>
  <si>
    <t>Pjesëmarrje të tjera në njësi të kontrolluara (vetem ne PF)</t>
  </si>
  <si>
    <t>Aksione dhe investime të tjera në pjesëmarrje</t>
  </si>
  <si>
    <t>Aksione dhe letra të tjera me vlerë</t>
  </si>
  <si>
    <t>Llogari/Kërkesa të arkëtueshme afatgjata</t>
  </si>
  <si>
    <t>Totali 1.</t>
  </si>
  <si>
    <t>2.</t>
  </si>
  <si>
    <t>Aktive afatgjata materiale</t>
  </si>
  <si>
    <t xml:space="preserve">Toka 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</si>
  <si>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</si>
  <si>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</si>
  <si>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</si>
  <si>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</si>
  <si>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</si>
  <si>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</si>
  <si>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</si>
  <si>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</si>
  <si>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</si>
  <si>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</si>
  <si>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</si>
  <si>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</si>
  <si>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</si>
  <si>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</si>
  <si>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</si>
  <si>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</si>
  <si>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Afatshkurtëra</t>
  </si>
  <si>
    <t>1</t>
  </si>
  <si>
    <t>Derivativët</t>
  </si>
  <si>
    <t>2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</si>
  <si>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</si>
  <si>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</si>
  <si>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</si>
  <si>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</si>
  <si>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</si>
  <si>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</si>
  <si>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</si>
  <si>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Detyrime tatimore</t>
  </si>
  <si>
    <t>Parapagimet e arkëtuara</t>
  </si>
  <si>
    <t>Provizionet afatshkurtra</t>
  </si>
  <si>
    <t>Totali i detyr. afatshkurtra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</si>
  <si>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</si>
  <si>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</si>
  <si>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</si>
  <si>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</si>
  <si>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</si>
  <si>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</si>
  <si>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</si>
  <si>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Grantet dhe të ardhurat e shtyra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</si>
  <si>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</si>
  <si>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</si>
  <si>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</si>
  <si>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</si>
  <si>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</si>
  <si>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</si>
  <si>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</si>
  <si>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</si>
  <si>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</si>
  <si>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6</t>
  </si>
  <si>
    <t>Rezerva statusore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</si>
  <si>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</si>
  <si>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</si>
  <si>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</si>
  <si>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</si>
  <si>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</si>
  <si>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</si>
  <si>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</si>
  <si>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kapitalit (III)</t>
  </si>
  <si>
    <r>
      <t xml:space="preserve">TOTALI I DETYRIMEVE KAPITALIT </t>
    </r>
    <r>
      <rPr>
        <b/>
        <sz val="9"/>
        <rFont val="Times New Roman"/>
        <family val="1"/>
      </rPr>
      <t>(I,II,III)</t>
    </r>
  </si>
  <si>
    <t>A- PASQYRA E TË ARDHURAVE DHE SHPENZIMEVE</t>
  </si>
  <si>
    <t>(Bazuar në klasifikimin e Shpenzimeve sipas Natyrës)</t>
  </si>
  <si>
    <t>Nr.</t>
  </si>
  <si>
    <t>Përshkrimi i Elementëve</t>
  </si>
  <si>
    <t>Referencat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</si>
  <si>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</si>
  <si>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</si>
  <si>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</si>
  <si>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</si>
  <si>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</si>
  <si>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</si>
  <si>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</si>
  <si>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</si>
  <si>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</si>
  <si>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</si>
  <si>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</si>
  <si>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</si>
  <si>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</si>
  <si>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</si>
  <si>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</si>
  <si>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</si>
  <si>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</si>
  <si>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</si>
  <si>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</t>
  </si>
  <si>
    <t>Të ardhurat dhe shpenzimet financiare</t>
  </si>
  <si>
    <t>12.1</t>
  </si>
  <si>
    <t>Të ardhurat dhe shpenzimet financiare nga investime të tjera financiare afatgjata</t>
  </si>
  <si>
    <t>12.2</t>
  </si>
  <si>
    <t>Të ardhurat dhe shpenzimet nga interesat</t>
  </si>
  <si>
    <t>12.3</t>
  </si>
  <si>
    <t>Fitimet (humbjet) nga kursi i këmbimi</t>
  </si>
  <si>
    <t>12.4</t>
  </si>
  <si>
    <t>Të ardhura dhe shpenzime të tjera financiare</t>
  </si>
  <si>
    <t>13</t>
  </si>
  <si>
    <t>Totali i të ardhurave dhe shpenzimeve financiare (12.1+/-12.2+/-12.3+/-12.4)</t>
  </si>
  <si>
    <t>14</t>
  </si>
  <si>
    <t>Fitimi (humbja) para tatimit (9+/-13)</t>
  </si>
  <si>
    <t>15.</t>
  </si>
  <si>
    <t>Shpenzimet e tatimit mbi fitimin</t>
  </si>
  <si>
    <t>16.</t>
  </si>
  <si>
    <t>Fitmi (humbja) neto e vitit financiar</t>
  </si>
  <si>
    <t>(14-15)</t>
  </si>
  <si>
    <t>17.</t>
  </si>
  <si>
    <t>Elementët e pasqyrave të konsoliduara</t>
  </si>
  <si>
    <t>Aksione të thesarit</t>
  </si>
  <si>
    <t>Rezerva ligjore statusore</t>
  </si>
  <si>
    <t>Fitimi i pashpërndarë</t>
  </si>
  <si>
    <t>Totali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</si>
  <si>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</si>
  <si>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</si>
  <si>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</si>
  <si>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</si>
  <si>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</si>
  <si>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</si>
  <si>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 xml:space="preserve">Nje Pasqyre e Pakonsoliduar </t>
  </si>
  <si>
    <t>Pasqyra e fluksit monetar – Metoda direkte</t>
  </si>
  <si>
    <t xml:space="preserve">                      ( në mijë lekë / 000 )</t>
  </si>
  <si>
    <t>Periudha raportuese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</si>
  <si>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</si>
  <si>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</si>
  <si>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</si>
  <si>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</si>
  <si>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</si>
  <si>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</si>
  <si>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</si>
  <si>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</si>
  <si>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</si>
  <si>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</si>
  <si>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</si>
  <si>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</si>
  <si>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</si>
  <si>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</si>
  <si>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</si>
  <si>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</si>
  <si>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</si>
  <si>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</si>
  <si>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</si>
  <si>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</si>
  <si>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</si>
  <si>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2010</t>
  </si>
  <si>
    <t>Pozicioni më 31 dhjetor 2010</t>
  </si>
  <si>
    <t>Nr llog.</t>
  </si>
  <si>
    <t>2011</t>
  </si>
  <si>
    <t>Pozicioni më 31 dhjetor 2011</t>
  </si>
  <si>
    <t>Instrumente të tjera borxhi</t>
  </si>
  <si>
    <t>Investime të tjera financiare(parapagime)</t>
  </si>
  <si>
    <t>Aktive afatgjata ne proces</t>
  </si>
  <si>
    <t>Nr</t>
  </si>
  <si>
    <t>Hua nga ortaku</t>
  </si>
  <si>
    <t>Hua të tjera</t>
  </si>
  <si>
    <t xml:space="preserve">Komisione i paguar 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</si>
  <si>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</si>
  <si>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</si>
  <si>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</si>
  <si>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</si>
  <si>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</si>
  <si>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</si>
  <si>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</si>
  <si>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</si>
  <si>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</si>
  <si>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</si>
  <si>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</si>
  <si>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</si>
  <si>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</si>
  <si>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</si>
  <si>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</si>
  <si>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</si>
  <si>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</si>
  <si>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</si>
  <si>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</si>
  <si>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</si>
  <si>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</si>
  <si>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</si>
  <si>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</si>
  <si>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</si>
  <si>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</si>
  <si>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</si>
  <si>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</si>
  <si>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</si>
  <si>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</si>
  <si>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</si>
  <si>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</si>
  <si>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</si>
  <si>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</si>
  <si>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</si>
  <si>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</si>
  <si>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</si>
  <si>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</si>
  <si>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</si>
  <si>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</si>
  <si>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</si>
  <si>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</si>
  <si>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</si>
  <si>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</si>
  <si>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</si>
  <si>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</si>
  <si>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</si>
  <si>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</si>
  <si>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</si>
  <si>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</si>
  <si>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</si>
  <si>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</si>
  <si>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</si>
  <si>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</si>
  <si>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</si>
  <si>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</si>
  <si>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</si>
  <si>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</si>
  <si>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</si>
  <si>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</si>
  <si>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</si>
  <si>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</si>
  <si>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</si>
  <si>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</si>
  <si>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</si>
  <si>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</si>
  <si>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</si>
  <si>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</si>
  <si>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</si>
  <si>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</si>
  <si>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</si>
  <si>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</si>
  <si>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</si>
  <si>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</si>
  <si>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</si>
  <si>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</si>
  <si>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</si>
  <si>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</si>
  <si>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</si>
  <si>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</si>
  <si>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</si>
  <si>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</si>
  <si>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</si>
  <si>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</si>
  <si>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</si>
  <si>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</si>
  <si>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</si>
  <si>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</si>
  <si>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</si>
  <si>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</si>
  <si>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</si>
  <si>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</si>
  <si>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</si>
  <si>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</si>
  <si>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</si>
  <si>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</si>
  <si>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</si>
  <si>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</si>
  <si>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</si>
  <si>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</si>
  <si>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</si>
  <si>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</si>
  <si>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</si>
  <si>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</si>
  <si>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</si>
  <si>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</si>
  <si>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</si>
  <si>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</si>
  <si>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</si>
  <si>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</si>
  <si>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</si>
  <si>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</si>
  <si>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</si>
  <si>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</si>
  <si>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</si>
  <si>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</si>
  <si>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</si>
  <si>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</si>
  <si>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</si>
  <si>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</si>
  <si>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</si>
  <si>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</si>
  <si>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</si>
  <si>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</si>
  <si>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</si>
  <si>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</si>
  <si>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</si>
  <si>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</si>
  <si>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</si>
  <si>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</si>
  <si>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</si>
  <si>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</si>
  <si>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</si>
  <si>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</si>
  <si>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</si>
  <si>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</si>
  <si>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</si>
  <si>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</si>
  <si>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</si>
  <si>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</si>
  <si>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</si>
  <si>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</si>
  <si>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</si>
  <si>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</si>
  <si>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</si>
  <si>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</si>
  <si>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</si>
  <si>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</si>
  <si>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</si>
  <si>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</si>
  <si>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</si>
  <si>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</si>
  <si>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</si>
  <si>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</si>
  <si>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</si>
  <si>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</si>
  <si>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</si>
  <si>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</si>
  <si>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</si>
  <si>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</si>
  <si>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</si>
  <si>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87.700 leke</t>
  </si>
  <si>
    <t>Me page me te larte se 87.700 leke</t>
  </si>
  <si>
    <r>
      <t xml:space="preserve">Shenim: </t>
    </r>
    <r>
      <rPr>
        <sz val="10"/>
        <rFont val="Arial"/>
        <family val="2"/>
      </rPr>
      <t>Kjo pasqyre plotesohet edhe on-line.</t>
    </r>
  </si>
  <si>
    <t>Aktivet Afatgjata Materiale  me vlere fillestare   2011</t>
  </si>
  <si>
    <t>Emertimi</t>
  </si>
  <si>
    <t>Sasia</t>
  </si>
  <si>
    <t>Gjendje</t>
  </si>
  <si>
    <t>Shtesa</t>
  </si>
  <si>
    <t>Pakesime</t>
  </si>
  <si>
    <t>31/12/2011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</si>
  <si>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</si>
  <si>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</si>
  <si>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</si>
  <si>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</si>
  <si>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</si>
  <si>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</si>
  <si>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</si>
  <si>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</si>
  <si>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</si>
  <si>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</si>
  <si>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Vlera</t>
  </si>
  <si>
    <t>Lloji i mjetit te transportit</t>
  </si>
  <si>
    <t>Ndertime ne proces</t>
  </si>
  <si>
    <t>Llogari/Kërkesa të tjera të arkëtueshme</t>
  </si>
  <si>
    <t>Të ardhura nga huamarrje (ortaku)</t>
  </si>
  <si>
    <t>Redi Frasheri</t>
  </si>
  <si>
    <t>Shoqeria:  Hec-I Dragostunje shpk</t>
  </si>
  <si>
    <t>NIPTI: K92230003T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</si>
</sst>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_(* #,##0.0_);_(* \(#,##0.0\);_(* &quot;-&quot;?_);_(@_)"/>
    <numFmt numFmtId="185" formatCode="[$-409]dddd\,\ mmmm\ dd\,\ yyyy"/>
    <numFmt numFmtId="186" formatCode="[$-409]h:mm:ss\ AM/PM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 style="double"/>
      <top style="hair"/>
      <bottom style="hair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hair"/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/>
    </xf>
    <xf numFmtId="0" fontId="3" fillId="0" borderId="11" xfId="0" applyFont="1" applyBorder="1" applyAlignment="1">
      <alignment horizontal="justify" vertical="top" wrapText="1"/>
    </xf>
    <xf numFmtId="183" fontId="3" fillId="0" borderId="11" xfId="42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vertical="top"/>
    </xf>
    <xf numFmtId="0" fontId="5" fillId="0" borderId="15" xfId="0" applyFont="1" applyBorder="1" applyAlignment="1">
      <alignment horizontal="justify" vertical="top" wrapText="1"/>
    </xf>
    <xf numFmtId="183" fontId="2" fillId="0" borderId="15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vertical="top"/>
    </xf>
    <xf numFmtId="0" fontId="5" fillId="0" borderId="17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/>
    </xf>
    <xf numFmtId="0" fontId="5" fillId="0" borderId="13" xfId="0" applyFont="1" applyBorder="1" applyAlignment="1">
      <alignment horizontal="justify" vertical="top" wrapText="1"/>
    </xf>
    <xf numFmtId="183" fontId="5" fillId="0" borderId="13" xfId="42" applyNumberFormat="1" applyFont="1" applyBorder="1" applyAlignment="1">
      <alignment horizontal="center" vertical="top" wrapText="1"/>
    </xf>
    <xf numFmtId="183" fontId="3" fillId="0" borderId="15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vertical="top"/>
    </xf>
    <xf numFmtId="183" fontId="5" fillId="0" borderId="15" xfId="42" applyNumberFormat="1" applyFont="1" applyBorder="1" applyAlignment="1">
      <alignment horizontal="center" vertical="top" wrapText="1"/>
    </xf>
    <xf numFmtId="183" fontId="2" fillId="0" borderId="13" xfId="42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183" fontId="1" fillId="0" borderId="21" xfId="42" applyNumberFormat="1" applyFont="1" applyBorder="1" applyAlignment="1">
      <alignment vertical="top"/>
    </xf>
    <xf numFmtId="183" fontId="1" fillId="0" borderId="22" xfId="42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183" fontId="1" fillId="0" borderId="17" xfId="42" applyNumberFormat="1" applyFont="1" applyBorder="1" applyAlignment="1">
      <alignment vertical="top"/>
    </xf>
    <xf numFmtId="183" fontId="1" fillId="0" borderId="23" xfId="42" applyNumberFormat="1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183" fontId="1" fillId="0" borderId="13" xfId="42" applyNumberFormat="1" applyFont="1" applyBorder="1" applyAlignment="1">
      <alignment vertical="top"/>
    </xf>
    <xf numFmtId="183" fontId="1" fillId="0" borderId="19" xfId="42" applyNumberFormat="1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83" fontId="1" fillId="0" borderId="15" xfId="42" applyNumberFormat="1" applyFont="1" applyBorder="1" applyAlignment="1">
      <alignment vertical="top"/>
    </xf>
    <xf numFmtId="183" fontId="1" fillId="0" borderId="24" xfId="42" applyNumberFormat="1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183" fontId="1" fillId="0" borderId="11" xfId="42" applyNumberFormat="1" applyFont="1" applyBorder="1" applyAlignment="1">
      <alignment vertical="top"/>
    </xf>
    <xf numFmtId="183" fontId="1" fillId="0" borderId="18" xfId="42" applyNumberFormat="1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11" fillId="0" borderId="17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183" fontId="2" fillId="0" borderId="11" xfId="42" applyNumberFormat="1" applyFont="1" applyBorder="1" applyAlignment="1">
      <alignment vertical="top"/>
    </xf>
    <xf numFmtId="183" fontId="2" fillId="0" borderId="18" xfId="42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183" fontId="2" fillId="0" borderId="19" xfId="42" applyNumberFormat="1" applyFont="1" applyBorder="1" applyAlignment="1">
      <alignment vertical="top"/>
    </xf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183" fontId="2" fillId="0" borderId="15" xfId="42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3" fillId="0" borderId="14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83" fontId="13" fillId="0" borderId="11" xfId="42" applyNumberFormat="1" applyFont="1" applyBorder="1" applyAlignment="1">
      <alignment vertical="top" wrapText="1"/>
    </xf>
    <xf numFmtId="183" fontId="14" fillId="0" borderId="18" xfId="42" applyNumberFormat="1" applyFont="1" applyBorder="1" applyAlignment="1">
      <alignment vertical="top" wrapText="1"/>
    </xf>
    <xf numFmtId="0" fontId="14" fillId="0" borderId="16" xfId="0" applyFont="1" applyBorder="1" applyAlignment="1">
      <alignment wrapText="1"/>
    </xf>
    <xf numFmtId="183" fontId="14" fillId="0" borderId="17" xfId="42" applyNumberFormat="1" applyFont="1" applyBorder="1" applyAlignment="1">
      <alignment wrapText="1"/>
    </xf>
    <xf numFmtId="183" fontId="14" fillId="0" borderId="23" xfId="42" applyNumberFormat="1" applyFont="1" applyBorder="1" applyAlignment="1">
      <alignment wrapText="1"/>
    </xf>
    <xf numFmtId="0" fontId="13" fillId="0" borderId="16" xfId="0" applyFont="1" applyBorder="1" applyAlignment="1">
      <alignment wrapText="1"/>
    </xf>
    <xf numFmtId="183" fontId="13" fillId="0" borderId="17" xfId="42" applyNumberFormat="1" applyFont="1" applyBorder="1" applyAlignment="1">
      <alignment wrapText="1"/>
    </xf>
    <xf numFmtId="0" fontId="13" fillId="0" borderId="12" xfId="0" applyFont="1" applyBorder="1" applyAlignment="1">
      <alignment wrapText="1"/>
    </xf>
    <xf numFmtId="183" fontId="13" fillId="0" borderId="13" xfId="42" applyNumberFormat="1" applyFont="1" applyBorder="1" applyAlignment="1">
      <alignment wrapText="1"/>
    </xf>
    <xf numFmtId="183" fontId="14" fillId="0" borderId="19" xfId="42" applyNumberFormat="1" applyFont="1" applyBorder="1" applyAlignment="1">
      <alignment wrapText="1"/>
    </xf>
    <xf numFmtId="49" fontId="3" fillId="0" borderId="13" xfId="42" applyNumberFormat="1" applyFont="1" applyBorder="1" applyAlignment="1">
      <alignment horizontal="center" vertical="top" wrapText="1"/>
    </xf>
    <xf numFmtId="183" fontId="3" fillId="0" borderId="23" xfId="42" applyNumberFormat="1" applyFont="1" applyBorder="1" applyAlignment="1">
      <alignment horizontal="center" vertical="top" wrapText="1"/>
    </xf>
    <xf numFmtId="183" fontId="5" fillId="0" borderId="23" xfId="42" applyNumberFormat="1" applyFont="1" applyBorder="1" applyAlignment="1">
      <alignment horizontal="center" vertical="top" wrapText="1"/>
    </xf>
    <xf numFmtId="183" fontId="5" fillId="0" borderId="19" xfId="42" applyNumberFormat="1" applyFont="1" applyBorder="1" applyAlignment="1">
      <alignment horizontal="center" vertical="top" wrapText="1"/>
    </xf>
    <xf numFmtId="183" fontId="3" fillId="0" borderId="24" xfId="42" applyNumberFormat="1" applyFont="1" applyBorder="1" applyAlignment="1">
      <alignment horizontal="center" vertical="top" wrapText="1"/>
    </xf>
    <xf numFmtId="183" fontId="5" fillId="0" borderId="18" xfId="42" applyNumberFormat="1" applyFont="1" applyBorder="1" applyAlignment="1">
      <alignment horizontal="center" vertical="top" wrapText="1"/>
    </xf>
    <xf numFmtId="183" fontId="5" fillId="0" borderId="24" xfId="42" applyNumberFormat="1" applyFont="1" applyBorder="1" applyAlignment="1">
      <alignment horizontal="center" vertical="top" wrapText="1"/>
    </xf>
    <xf numFmtId="183" fontId="3" fillId="0" borderId="18" xfId="42" applyNumberFormat="1" applyFont="1" applyBorder="1" applyAlignment="1">
      <alignment horizontal="center" vertical="top" wrapText="1"/>
    </xf>
    <xf numFmtId="183" fontId="2" fillId="0" borderId="24" xfId="42" applyNumberFormat="1" applyFont="1" applyBorder="1" applyAlignment="1">
      <alignment horizontal="center" vertical="top" wrapText="1"/>
    </xf>
    <xf numFmtId="183" fontId="2" fillId="0" borderId="19" xfId="42" applyNumberFormat="1" applyFont="1" applyBorder="1" applyAlignment="1">
      <alignment horizontal="center" vertical="top" wrapText="1"/>
    </xf>
    <xf numFmtId="183" fontId="2" fillId="0" borderId="23" xfId="42" applyNumberFormat="1" applyFont="1" applyBorder="1" applyAlignment="1">
      <alignment vertical="top"/>
    </xf>
    <xf numFmtId="183" fontId="2" fillId="0" borderId="24" xfId="42" applyNumberFormat="1" applyFont="1" applyBorder="1" applyAlignment="1">
      <alignment vertical="top"/>
    </xf>
    <xf numFmtId="0" fontId="0" fillId="0" borderId="0" xfId="0" applyFont="1" applyAlignment="1">
      <alignment/>
    </xf>
    <xf numFmtId="183" fontId="0" fillId="0" borderId="0" xfId="42" applyNumberFormat="1" applyFont="1" applyAlignment="1">
      <alignment/>
    </xf>
    <xf numFmtId="183" fontId="0" fillId="0" borderId="0" xfId="42" applyNumberFormat="1" applyFont="1" applyAlignment="1">
      <alignment/>
    </xf>
    <xf numFmtId="183" fontId="0" fillId="0" borderId="0" xfId="0" applyNumberFormat="1" applyFont="1" applyAlignment="1">
      <alignment/>
    </xf>
    <xf numFmtId="183" fontId="5" fillId="0" borderId="13" xfId="42" applyNumberFormat="1" applyFont="1" applyBorder="1" applyAlignment="1">
      <alignment horizontal="justify" vertical="top" wrapText="1"/>
    </xf>
    <xf numFmtId="183" fontId="5" fillId="0" borderId="17" xfId="42" applyNumberFormat="1" applyFont="1" applyBorder="1" applyAlignment="1">
      <alignment horizontal="justify" vertical="top" wrapText="1"/>
    </xf>
    <xf numFmtId="183" fontId="3" fillId="0" borderId="11" xfId="42" applyNumberFormat="1" applyFont="1" applyBorder="1" applyAlignment="1">
      <alignment horizontal="justify" vertical="top" wrapText="1"/>
    </xf>
    <xf numFmtId="183" fontId="3" fillId="0" borderId="17" xfId="42" applyNumberFormat="1" applyFont="1" applyBorder="1" applyAlignment="1">
      <alignment horizontal="justify" vertical="top" wrapText="1"/>
    </xf>
    <xf numFmtId="183" fontId="5" fillId="0" borderId="11" xfId="42" applyNumberFormat="1" applyFont="1" applyBorder="1" applyAlignment="1">
      <alignment horizontal="justify" vertical="top" wrapText="1"/>
    </xf>
    <xf numFmtId="183" fontId="1" fillId="0" borderId="25" xfId="42" applyNumberFormat="1" applyFont="1" applyBorder="1" applyAlignment="1">
      <alignment vertical="top"/>
    </xf>
    <xf numFmtId="183" fontId="1" fillId="0" borderId="26" xfId="42" applyNumberFormat="1" applyFont="1" applyBorder="1" applyAlignment="1">
      <alignment vertical="top"/>
    </xf>
    <xf numFmtId="183" fontId="6" fillId="0" borderId="26" xfId="42" applyNumberFormat="1" applyFont="1" applyBorder="1" applyAlignment="1">
      <alignment vertical="top"/>
    </xf>
    <xf numFmtId="183" fontId="2" fillId="0" borderId="27" xfId="42" applyNumberFormat="1" applyFont="1" applyBorder="1" applyAlignment="1">
      <alignment vertical="top"/>
    </xf>
    <xf numFmtId="183" fontId="6" fillId="0" borderId="27" xfId="42" applyNumberFormat="1" applyFont="1" applyBorder="1" applyAlignment="1">
      <alignment vertical="top"/>
    </xf>
    <xf numFmtId="183" fontId="2" fillId="0" borderId="28" xfId="42" applyNumberFormat="1" applyFont="1" applyBorder="1" applyAlignment="1">
      <alignment vertical="top"/>
    </xf>
    <xf numFmtId="49" fontId="3" fillId="0" borderId="19" xfId="42" applyNumberFormat="1" applyFont="1" applyBorder="1" applyAlignment="1">
      <alignment horizontal="center" vertical="top" wrapText="1"/>
    </xf>
    <xf numFmtId="183" fontId="14" fillId="0" borderId="24" xfId="42" applyNumberFormat="1" applyFont="1" applyBorder="1" applyAlignment="1">
      <alignment horizontal="center" wrapText="1"/>
    </xf>
    <xf numFmtId="183" fontId="14" fillId="0" borderId="15" xfId="42" applyNumberFormat="1" applyFont="1" applyBorder="1" applyAlignment="1">
      <alignment horizontal="center" wrapText="1"/>
    </xf>
    <xf numFmtId="0" fontId="3" fillId="0" borderId="13" xfId="42" applyNumberFormat="1" applyFont="1" applyBorder="1" applyAlignment="1">
      <alignment horizontal="center" vertical="top" wrapText="1"/>
    </xf>
    <xf numFmtId="0" fontId="3" fillId="0" borderId="19" xfId="42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justify" vertical="top" wrapText="1"/>
    </xf>
    <xf numFmtId="0" fontId="3" fillId="0" borderId="29" xfId="0" applyFont="1" applyBorder="1" applyAlignment="1">
      <alignment vertical="top"/>
    </xf>
    <xf numFmtId="0" fontId="5" fillId="0" borderId="29" xfId="0" applyFont="1" applyBorder="1" applyAlignment="1">
      <alignment horizontal="justify" vertical="top" wrapText="1"/>
    </xf>
    <xf numFmtId="183" fontId="2" fillId="0" borderId="29" xfId="42" applyNumberFormat="1" applyFont="1" applyBorder="1" applyAlignment="1">
      <alignment horizontal="center" vertical="top" wrapText="1"/>
    </xf>
    <xf numFmtId="171" fontId="0" fillId="0" borderId="0" xfId="0" applyNumberFormat="1" applyAlignment="1">
      <alignment/>
    </xf>
    <xf numFmtId="183" fontId="3" fillId="0" borderId="17" xfId="42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18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3" fontId="16" fillId="0" borderId="0" xfId="0" applyNumberFormat="1" applyFont="1" applyAlignment="1">
      <alignment/>
    </xf>
    <xf numFmtId="171" fontId="0" fillId="0" borderId="0" xfId="42" applyFont="1" applyAlignment="1">
      <alignment/>
    </xf>
    <xf numFmtId="183" fontId="1" fillId="0" borderId="30" xfId="42" applyNumberFormat="1" applyFont="1" applyBorder="1" applyAlignment="1">
      <alignment vertical="top"/>
    </xf>
    <xf numFmtId="0" fontId="3" fillId="0" borderId="31" xfId="0" applyFont="1" applyBorder="1" applyAlignment="1">
      <alignment horizontal="justify" vertical="top" wrapText="1"/>
    </xf>
    <xf numFmtId="0" fontId="7" fillId="0" borderId="32" xfId="0" applyFont="1" applyBorder="1" applyAlignment="1">
      <alignment vertical="top"/>
    </xf>
    <xf numFmtId="0" fontId="5" fillId="0" borderId="32" xfId="0" applyFont="1" applyBorder="1" applyAlignment="1">
      <alignment horizontal="justify" vertical="top" wrapText="1"/>
    </xf>
    <xf numFmtId="183" fontId="5" fillId="0" borderId="32" xfId="42" applyNumberFormat="1" applyFont="1" applyBorder="1" applyAlignment="1">
      <alignment horizontal="justify" vertical="top" wrapText="1"/>
    </xf>
    <xf numFmtId="183" fontId="5" fillId="0" borderId="33" xfId="42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183" fontId="5" fillId="0" borderId="21" xfId="42" applyNumberFormat="1" applyFont="1" applyBorder="1" applyAlignment="1">
      <alignment horizontal="justify" vertical="top" wrapText="1"/>
    </xf>
    <xf numFmtId="183" fontId="5" fillId="0" borderId="22" xfId="42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16" fillId="0" borderId="34" xfId="0" applyFont="1" applyBorder="1" applyAlignment="1">
      <alignment horizontal="center"/>
    </xf>
    <xf numFmtId="183" fontId="0" fillId="0" borderId="34" xfId="42" applyNumberFormat="1" applyFont="1" applyBorder="1" applyAlignment="1">
      <alignment/>
    </xf>
    <xf numFmtId="0" fontId="3" fillId="0" borderId="35" xfId="0" applyFont="1" applyBorder="1" applyAlignment="1">
      <alignment horizontal="justify" vertical="top" wrapText="1"/>
    </xf>
    <xf numFmtId="0" fontId="5" fillId="0" borderId="36" xfId="0" applyFont="1" applyBorder="1" applyAlignment="1">
      <alignment vertical="top"/>
    </xf>
    <xf numFmtId="0" fontId="5" fillId="0" borderId="36" xfId="0" applyFont="1" applyBorder="1" applyAlignment="1">
      <alignment horizontal="justify" vertical="top" wrapText="1"/>
    </xf>
    <xf numFmtId="183" fontId="5" fillId="0" borderId="36" xfId="42" applyNumberFormat="1" applyFont="1" applyBorder="1" applyAlignment="1">
      <alignment horizontal="justify" vertical="top" wrapText="1"/>
    </xf>
    <xf numFmtId="183" fontId="5" fillId="0" borderId="37" xfId="42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2" fontId="2" fillId="0" borderId="0" xfId="58" applyNumberFormat="1" applyFont="1" applyBorder="1" applyAlignment="1">
      <alignment wrapText="1"/>
      <protection/>
    </xf>
    <xf numFmtId="0" fontId="16" fillId="0" borderId="38" xfId="58" applyFont="1" applyBorder="1" applyAlignment="1">
      <alignment horizontal="center"/>
      <protection/>
    </xf>
    <xf numFmtId="2" fontId="23" fillId="0" borderId="39" xfId="58" applyNumberFormat="1" applyFont="1" applyBorder="1" applyAlignment="1">
      <alignment horizontal="center" wrapText="1"/>
      <protection/>
    </xf>
    <xf numFmtId="0" fontId="24" fillId="0" borderId="40" xfId="58" applyFont="1" applyBorder="1" applyAlignment="1">
      <alignment horizontal="center" vertical="center" wrapText="1"/>
      <protection/>
    </xf>
    <xf numFmtId="0" fontId="16" fillId="0" borderId="41" xfId="58" applyFont="1" applyBorder="1" applyAlignment="1">
      <alignment horizontal="center"/>
      <protection/>
    </xf>
    <xf numFmtId="0" fontId="16" fillId="0" borderId="42" xfId="58" applyFont="1" applyBorder="1" applyAlignment="1">
      <alignment horizontal="left" wrapText="1"/>
      <protection/>
    </xf>
    <xf numFmtId="183" fontId="16" fillId="0" borderId="42" xfId="42" applyNumberFormat="1" applyFont="1" applyBorder="1" applyAlignment="1">
      <alignment horizontal="left"/>
    </xf>
    <xf numFmtId="183" fontId="16" fillId="0" borderId="43" xfId="42" applyNumberFormat="1" applyFont="1" applyBorder="1" applyAlignment="1">
      <alignment horizontal="left"/>
    </xf>
    <xf numFmtId="0" fontId="0" fillId="0" borderId="44" xfId="58" applyFont="1" applyBorder="1" applyAlignment="1">
      <alignment horizontal="center"/>
      <protection/>
    </xf>
    <xf numFmtId="0" fontId="0" fillId="0" borderId="45" xfId="58" applyFont="1" applyBorder="1" applyAlignment="1">
      <alignment horizontal="left" wrapText="1"/>
      <protection/>
    </xf>
    <xf numFmtId="183" fontId="16" fillId="0" borderId="34" xfId="42" applyNumberFormat="1" applyFont="1" applyBorder="1" applyAlignment="1">
      <alignment horizontal="left"/>
    </xf>
    <xf numFmtId="183" fontId="16" fillId="0" borderId="46" xfId="42" applyNumberFormat="1" applyFont="1" applyBorder="1" applyAlignment="1">
      <alignment horizontal="left"/>
    </xf>
    <xf numFmtId="0" fontId="0" fillId="0" borderId="47" xfId="58" applyFont="1" applyBorder="1" applyAlignment="1">
      <alignment horizontal="center"/>
      <protection/>
    </xf>
    <xf numFmtId="183" fontId="0" fillId="0" borderId="34" xfId="42" applyNumberFormat="1" applyFont="1" applyBorder="1" applyAlignment="1">
      <alignment horizontal="left"/>
    </xf>
    <xf numFmtId="0" fontId="20" fillId="0" borderId="45" xfId="58" applyFont="1" applyBorder="1" applyAlignment="1">
      <alignment horizontal="left" wrapText="1"/>
      <protection/>
    </xf>
    <xf numFmtId="0" fontId="16" fillId="0" borderId="48" xfId="58" applyFont="1" applyBorder="1" applyAlignment="1">
      <alignment horizontal="center"/>
      <protection/>
    </xf>
    <xf numFmtId="0" fontId="16" fillId="0" borderId="45" xfId="58" applyFont="1" applyBorder="1" applyAlignment="1">
      <alignment horizontal="left" wrapText="1"/>
      <protection/>
    </xf>
    <xf numFmtId="0" fontId="0" fillId="0" borderId="49" xfId="58" applyFont="1" applyBorder="1" applyAlignment="1">
      <alignment horizontal="left" wrapText="1"/>
      <protection/>
    </xf>
    <xf numFmtId="0" fontId="0" fillId="0" borderId="50" xfId="58" applyFont="1" applyBorder="1" applyAlignment="1">
      <alignment horizontal="center"/>
      <protection/>
    </xf>
    <xf numFmtId="0" fontId="0" fillId="0" borderId="51" xfId="58" applyFont="1" applyBorder="1" applyAlignment="1">
      <alignment horizontal="left" wrapText="1"/>
      <protection/>
    </xf>
    <xf numFmtId="0" fontId="16" fillId="0" borderId="48" xfId="58" applyFont="1" applyBorder="1" applyAlignment="1">
      <alignment horizontal="center" vertical="center"/>
      <protection/>
    </xf>
    <xf numFmtId="0" fontId="16" fillId="0" borderId="47" xfId="58" applyFont="1" applyBorder="1" applyAlignment="1">
      <alignment horizontal="center" vertical="center"/>
      <protection/>
    </xf>
    <xf numFmtId="0" fontId="0" fillId="0" borderId="45" xfId="58" applyFont="1" applyBorder="1" applyAlignment="1">
      <alignment horizontal="center" wrapText="1"/>
      <protection/>
    </xf>
    <xf numFmtId="0" fontId="16" fillId="0" borderId="44" xfId="58" applyFont="1" applyBorder="1" applyAlignment="1">
      <alignment horizontal="center"/>
      <protection/>
    </xf>
    <xf numFmtId="0" fontId="21" fillId="0" borderId="34" xfId="58" applyFont="1" applyBorder="1" applyAlignment="1">
      <alignment horizontal="left" wrapText="1"/>
      <protection/>
    </xf>
    <xf numFmtId="0" fontId="16" fillId="0" borderId="34" xfId="0" applyFont="1" applyBorder="1" applyAlignment="1">
      <alignment horizontal="left"/>
    </xf>
    <xf numFmtId="0" fontId="16" fillId="0" borderId="34" xfId="0" applyFont="1" applyBorder="1" applyAlignment="1">
      <alignment/>
    </xf>
    <xf numFmtId="0" fontId="0" fillId="0" borderId="34" xfId="0" applyFont="1" applyBorder="1" applyAlignment="1">
      <alignment horizontal="left"/>
    </xf>
    <xf numFmtId="0" fontId="16" fillId="0" borderId="47" xfId="58" applyFont="1" applyBorder="1" applyAlignment="1">
      <alignment horizontal="center"/>
      <protection/>
    </xf>
    <xf numFmtId="0" fontId="16" fillId="0" borderId="34" xfId="58" applyFont="1" applyBorder="1" applyAlignment="1">
      <alignment horizontal="left" wrapText="1"/>
      <protection/>
    </xf>
    <xf numFmtId="0" fontId="16" fillId="0" borderId="50" xfId="58" applyFont="1" applyBorder="1" applyAlignment="1">
      <alignment horizontal="center"/>
      <protection/>
    </xf>
    <xf numFmtId="0" fontId="16" fillId="0" borderId="49" xfId="58" applyFont="1" applyBorder="1" applyAlignment="1">
      <alignment horizontal="left" wrapText="1"/>
      <protection/>
    </xf>
    <xf numFmtId="0" fontId="16" fillId="0" borderId="52" xfId="58" applyFont="1" applyBorder="1" applyAlignment="1">
      <alignment horizontal="center"/>
      <protection/>
    </xf>
    <xf numFmtId="0" fontId="16" fillId="0" borderId="53" xfId="58" applyFont="1" applyBorder="1" applyAlignment="1">
      <alignment horizontal="left" wrapText="1"/>
      <protection/>
    </xf>
    <xf numFmtId="183" fontId="16" fillId="0" borderId="53" xfId="42" applyNumberFormat="1" applyFont="1" applyBorder="1" applyAlignment="1">
      <alignment horizontal="left"/>
    </xf>
    <xf numFmtId="183" fontId="16" fillId="0" borderId="54" xfId="42" applyNumberFormat="1" applyFont="1" applyBorder="1" applyAlignment="1">
      <alignment horizontal="left"/>
    </xf>
    <xf numFmtId="0" fontId="16" fillId="0" borderId="0" xfId="58" applyFont="1" applyBorder="1" applyAlignment="1">
      <alignment horizontal="center"/>
      <protection/>
    </xf>
    <xf numFmtId="0" fontId="16" fillId="0" borderId="0" xfId="58" applyFont="1" applyBorder="1" applyAlignment="1">
      <alignment horizontal="left" wrapText="1"/>
      <protection/>
    </xf>
    <xf numFmtId="0" fontId="16" fillId="0" borderId="0" xfId="58" applyFont="1" applyBorder="1" applyAlignment="1">
      <alignment horizontal="left"/>
      <protection/>
    </xf>
    <xf numFmtId="0" fontId="17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21" fillId="0" borderId="0" xfId="0" applyFont="1" applyAlignment="1">
      <alignment/>
    </xf>
    <xf numFmtId="183" fontId="16" fillId="0" borderId="0" xfId="42" applyNumberFormat="1" applyFont="1" applyAlignment="1">
      <alignment/>
    </xf>
    <xf numFmtId="183" fontId="21" fillId="0" borderId="0" xfId="42" applyNumberFormat="1" applyFont="1" applyBorder="1" applyAlignment="1">
      <alignment/>
    </xf>
    <xf numFmtId="183" fontId="21" fillId="0" borderId="0" xfId="42" applyNumberFormat="1" applyFont="1" applyBorder="1" applyAlignment="1">
      <alignment horizontal="right"/>
    </xf>
    <xf numFmtId="0" fontId="9" fillId="0" borderId="38" xfId="58" applyFont="1" applyBorder="1">
      <alignment/>
      <protection/>
    </xf>
    <xf numFmtId="2" fontId="23" fillId="0" borderId="38" xfId="58" applyNumberFormat="1" applyFont="1" applyBorder="1" applyAlignment="1">
      <alignment horizontal="center" wrapText="1"/>
      <protection/>
    </xf>
    <xf numFmtId="183" fontId="24" fillId="0" borderId="38" xfId="42" applyNumberFormat="1" applyFont="1" applyBorder="1" applyAlignment="1">
      <alignment horizontal="center" vertical="center" wrapText="1"/>
    </xf>
    <xf numFmtId="0" fontId="24" fillId="0" borderId="55" xfId="58" applyFont="1" applyBorder="1" applyAlignment="1">
      <alignment horizontal="center"/>
      <protection/>
    </xf>
    <xf numFmtId="0" fontId="24" fillId="0" borderId="42" xfId="58" applyFont="1" applyBorder="1" applyAlignment="1">
      <alignment horizontal="left" wrapText="1"/>
      <protection/>
    </xf>
    <xf numFmtId="183" fontId="24" fillId="0" borderId="42" xfId="42" applyNumberFormat="1" applyFont="1" applyBorder="1" applyAlignment="1">
      <alignment horizontal="left"/>
    </xf>
    <xf numFmtId="183" fontId="24" fillId="0" borderId="43" xfId="42" applyNumberFormat="1" applyFont="1" applyBorder="1" applyAlignment="1">
      <alignment horizontal="left"/>
    </xf>
    <xf numFmtId="0" fontId="9" fillId="0" borderId="48" xfId="58" applyFont="1" applyBorder="1" applyAlignment="1">
      <alignment horizontal="center"/>
      <protection/>
    </xf>
    <xf numFmtId="0" fontId="9" fillId="0" borderId="34" xfId="59" applyFont="1" applyFill="1" applyBorder="1" applyAlignment="1">
      <alignment horizontal="left" wrapText="1"/>
      <protection/>
    </xf>
    <xf numFmtId="183" fontId="24" fillId="0" borderId="34" xfId="42" applyNumberFormat="1" applyFont="1" applyBorder="1" applyAlignment="1">
      <alignment horizontal="left"/>
    </xf>
    <xf numFmtId="183" fontId="24" fillId="0" borderId="46" xfId="42" applyNumberFormat="1" applyFont="1" applyBorder="1" applyAlignment="1">
      <alignment horizontal="left"/>
    </xf>
    <xf numFmtId="0" fontId="9" fillId="0" borderId="34" xfId="58" applyFont="1" applyBorder="1" applyAlignment="1">
      <alignment horizontal="left" wrapText="1"/>
      <protection/>
    </xf>
    <xf numFmtId="0" fontId="24" fillId="0" borderId="48" xfId="58" applyFont="1" applyBorder="1" applyAlignment="1">
      <alignment horizontal="center"/>
      <protection/>
    </xf>
    <xf numFmtId="0" fontId="24" fillId="0" borderId="34" xfId="58" applyFont="1" applyBorder="1" applyAlignment="1">
      <alignment horizontal="left" wrapText="1"/>
      <protection/>
    </xf>
    <xf numFmtId="0" fontId="9" fillId="0" borderId="34" xfId="58" applyFont="1" applyBorder="1" applyAlignment="1">
      <alignment horizontal="left"/>
      <protection/>
    </xf>
    <xf numFmtId="183" fontId="24" fillId="0" borderId="34" xfId="42" applyNumberFormat="1" applyFont="1" applyBorder="1" applyAlignment="1">
      <alignment horizontal="left" wrapText="1"/>
    </xf>
    <xf numFmtId="183" fontId="24" fillId="0" borderId="46" xfId="42" applyNumberFormat="1" applyFont="1" applyBorder="1" applyAlignment="1">
      <alignment horizontal="left" wrapText="1"/>
    </xf>
    <xf numFmtId="0" fontId="9" fillId="0" borderId="48" xfId="58" applyFont="1" applyFill="1" applyBorder="1" applyAlignment="1">
      <alignment horizontal="center"/>
      <protection/>
    </xf>
    <xf numFmtId="0" fontId="24" fillId="0" borderId="34" xfId="58" applyFont="1" applyBorder="1" applyAlignment="1">
      <alignment horizontal="left"/>
      <protection/>
    </xf>
    <xf numFmtId="0" fontId="9" fillId="0" borderId="56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/>
    </xf>
    <xf numFmtId="183" fontId="24" fillId="0" borderId="49" xfId="42" applyNumberFormat="1" applyFont="1" applyBorder="1" applyAlignment="1">
      <alignment horizontal="center" vertical="center" wrapText="1"/>
    </xf>
    <xf numFmtId="183" fontId="24" fillId="0" borderId="57" xfId="42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9" fillId="0" borderId="52" xfId="58" applyFont="1" applyBorder="1" applyAlignment="1">
      <alignment horizontal="center"/>
      <protection/>
    </xf>
    <xf numFmtId="0" fontId="24" fillId="0" borderId="53" xfId="58" applyFont="1" applyBorder="1" applyAlignment="1">
      <alignment horizontal="left"/>
      <protection/>
    </xf>
    <xf numFmtId="0" fontId="9" fillId="0" borderId="53" xfId="58" applyFont="1" applyBorder="1" applyAlignment="1">
      <alignment horizontal="left"/>
      <protection/>
    </xf>
    <xf numFmtId="183" fontId="24" fillId="0" borderId="53" xfId="42" applyNumberFormat="1" applyFont="1" applyBorder="1" applyAlignment="1">
      <alignment horizontal="left"/>
    </xf>
    <xf numFmtId="183" fontId="24" fillId="0" borderId="54" xfId="42" applyNumberFormat="1" applyFont="1" applyBorder="1" applyAlignment="1">
      <alignment horizontal="left"/>
    </xf>
    <xf numFmtId="0" fontId="9" fillId="0" borderId="0" xfId="0" applyFont="1" applyAlignment="1">
      <alignment/>
    </xf>
    <xf numFmtId="183" fontId="24" fillId="0" borderId="0" xfId="42" applyNumberFormat="1" applyFont="1" applyBorder="1" applyAlignment="1">
      <alignment horizontal="left"/>
    </xf>
    <xf numFmtId="183" fontId="17" fillId="0" borderId="0" xfId="42" applyNumberFormat="1" applyFont="1" applyBorder="1" applyAlignment="1">
      <alignment horizontal="left"/>
    </xf>
    <xf numFmtId="183" fontId="16" fillId="0" borderId="0" xfId="42" applyNumberFormat="1" applyFont="1" applyBorder="1" applyAlignment="1">
      <alignment horizontal="left"/>
    </xf>
    <xf numFmtId="183" fontId="16" fillId="0" borderId="34" xfId="42" applyNumberFormat="1" applyFont="1" applyBorder="1" applyAlignment="1">
      <alignment/>
    </xf>
    <xf numFmtId="183" fontId="0" fillId="0" borderId="34" xfId="42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ill="1" applyBorder="1" applyAlignment="1">
      <alignment/>
    </xf>
    <xf numFmtId="0" fontId="16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58" xfId="0" applyBorder="1" applyAlignment="1">
      <alignment/>
    </xf>
    <xf numFmtId="0" fontId="0" fillId="0" borderId="45" xfId="0" applyBorder="1" applyAlignment="1">
      <alignment/>
    </xf>
    <xf numFmtId="183" fontId="0" fillId="0" borderId="45" xfId="42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38" xfId="0" applyFont="1" applyBorder="1" applyAlignment="1">
      <alignment/>
    </xf>
    <xf numFmtId="0" fontId="16" fillId="0" borderId="58" xfId="0" applyFont="1" applyBorder="1" applyAlignment="1">
      <alignment/>
    </xf>
    <xf numFmtId="0" fontId="16" fillId="0" borderId="45" xfId="0" applyFont="1" applyBorder="1" applyAlignment="1">
      <alignment/>
    </xf>
    <xf numFmtId="183" fontId="16" fillId="0" borderId="45" xfId="42" applyNumberFormat="1" applyFont="1" applyBorder="1" applyAlignment="1">
      <alignment/>
    </xf>
    <xf numFmtId="183" fontId="16" fillId="0" borderId="34" xfId="42" applyNumberFormat="1" applyFont="1" applyBorder="1" applyAlignment="1">
      <alignment horizontal="center"/>
    </xf>
    <xf numFmtId="183" fontId="0" fillId="0" borderId="38" xfId="42" applyNumberFormat="1" applyFont="1" applyBorder="1" applyAlignment="1">
      <alignment/>
    </xf>
    <xf numFmtId="183" fontId="0" fillId="0" borderId="58" xfId="42" applyNumberFormat="1" applyFont="1" applyBorder="1" applyAlignment="1">
      <alignment/>
    </xf>
    <xf numFmtId="183" fontId="16" fillId="0" borderId="59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34" xfId="0" applyFont="1" applyBorder="1" applyAlignment="1">
      <alignment/>
    </xf>
    <xf numFmtId="3" fontId="0" fillId="0" borderId="34" xfId="44" applyNumberForma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8" xfId="0" applyBorder="1" applyAlignment="1">
      <alignment horizontal="center"/>
    </xf>
    <xf numFmtId="3" fontId="0" fillId="0" borderId="38" xfId="44" applyNumberFormat="1" applyBorder="1" applyAlignment="1">
      <alignment/>
    </xf>
    <xf numFmtId="0" fontId="0" fillId="0" borderId="6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61" xfId="0" applyFont="1" applyBorder="1" applyAlignment="1">
      <alignment horizontal="center" vertical="center"/>
    </xf>
    <xf numFmtId="3" fontId="20" fillId="0" borderId="61" xfId="44" applyNumberFormat="1" applyFont="1" applyBorder="1" applyAlignment="1">
      <alignment vertical="center"/>
    </xf>
    <xf numFmtId="3" fontId="20" fillId="0" borderId="62" xfId="44" applyNumberFormat="1" applyFont="1" applyBorder="1" applyAlignment="1">
      <alignment vertical="center"/>
    </xf>
    <xf numFmtId="1" fontId="0" fillId="0" borderId="34" xfId="0" applyNumberFormat="1" applyBorder="1" applyAlignment="1">
      <alignment/>
    </xf>
    <xf numFmtId="1" fontId="0" fillId="0" borderId="0" xfId="0" applyNumberFormat="1" applyAlignment="1">
      <alignment/>
    </xf>
    <xf numFmtId="0" fontId="16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183" fontId="16" fillId="0" borderId="59" xfId="42" applyNumberFormat="1" applyFont="1" applyBorder="1" applyAlignment="1">
      <alignment/>
    </xf>
    <xf numFmtId="0" fontId="16" fillId="0" borderId="0" xfId="0" applyFont="1" applyAlignment="1">
      <alignment horizontal="center"/>
    </xf>
    <xf numFmtId="183" fontId="5" fillId="0" borderId="23" xfId="42" applyNumberFormat="1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3" fontId="16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42" applyNumberFormat="1" applyFont="1" applyFill="1" applyAlignment="1">
      <alignment/>
    </xf>
    <xf numFmtId="183" fontId="16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6" fillId="0" borderId="53" xfId="58" applyFont="1" applyBorder="1" applyAlignment="1">
      <alignment horizontal="left" wrapText="1"/>
      <protection/>
    </xf>
    <xf numFmtId="0" fontId="0" fillId="0" borderId="63" xfId="58" applyFont="1" applyBorder="1" applyAlignment="1">
      <alignment horizontal="center" wrapText="1"/>
      <protection/>
    </xf>
    <xf numFmtId="0" fontId="0" fillId="0" borderId="45" xfId="58" applyFont="1" applyBorder="1" applyAlignment="1">
      <alignment horizontal="center" wrapText="1"/>
      <protection/>
    </xf>
    <xf numFmtId="0" fontId="16" fillId="0" borderId="63" xfId="58" applyFont="1" applyBorder="1" applyAlignment="1">
      <alignment horizontal="left" wrapText="1"/>
      <protection/>
    </xf>
    <xf numFmtId="0" fontId="16" fillId="0" borderId="45" xfId="58" applyFont="1" applyBorder="1" applyAlignment="1">
      <alignment horizontal="left" wrapText="1"/>
      <protection/>
    </xf>
    <xf numFmtId="0" fontId="20" fillId="0" borderId="45" xfId="58" applyFont="1" applyBorder="1" applyAlignment="1">
      <alignment horizontal="left" wrapText="1"/>
      <protection/>
    </xf>
    <xf numFmtId="0" fontId="20" fillId="0" borderId="34" xfId="58" applyFont="1" applyBorder="1" applyAlignment="1">
      <alignment horizontal="left" wrapText="1"/>
      <protection/>
    </xf>
    <xf numFmtId="0" fontId="16" fillId="0" borderId="34" xfId="58" applyFont="1" applyBorder="1" applyAlignment="1">
      <alignment horizontal="left" wrapText="1"/>
      <protection/>
    </xf>
    <xf numFmtId="0" fontId="0" fillId="0" borderId="63" xfId="58" applyFont="1" applyBorder="1" applyAlignment="1">
      <alignment horizontal="left" wrapText="1"/>
      <protection/>
    </xf>
    <xf numFmtId="0" fontId="0" fillId="0" borderId="45" xfId="58" applyFont="1" applyBorder="1" applyAlignment="1">
      <alignment horizontal="left" wrapText="1"/>
      <protection/>
    </xf>
    <xf numFmtId="2" fontId="16" fillId="0" borderId="58" xfId="58" applyNumberFormat="1" applyFont="1" applyBorder="1" applyAlignment="1">
      <alignment horizontal="center" wrapText="1"/>
      <protection/>
    </xf>
    <xf numFmtId="2" fontId="16" fillId="0" borderId="63" xfId="58" applyNumberFormat="1" applyFont="1" applyBorder="1" applyAlignment="1">
      <alignment horizontal="center" wrapText="1"/>
      <protection/>
    </xf>
    <xf numFmtId="2" fontId="16" fillId="0" borderId="45" xfId="58" applyNumberFormat="1" applyFont="1" applyBorder="1" applyAlignment="1">
      <alignment horizontal="center" wrapText="1"/>
      <protection/>
    </xf>
    <xf numFmtId="2" fontId="23" fillId="0" borderId="0" xfId="58" applyNumberFormat="1" applyFont="1" applyBorder="1" applyAlignment="1">
      <alignment horizontal="center" wrapText="1"/>
      <protection/>
    </xf>
    <xf numFmtId="2" fontId="23" fillId="0" borderId="39" xfId="58" applyNumberFormat="1" applyFont="1" applyBorder="1" applyAlignment="1">
      <alignment horizontal="center" wrapText="1"/>
      <protection/>
    </xf>
    <xf numFmtId="0" fontId="16" fillId="0" borderId="64" xfId="58" applyFont="1" applyBorder="1" applyAlignment="1">
      <alignment horizontal="left" wrapText="1"/>
      <protection/>
    </xf>
    <xf numFmtId="0" fontId="16" fillId="0" borderId="42" xfId="58" applyFont="1" applyBorder="1" applyAlignment="1">
      <alignment horizontal="left" wrapText="1"/>
      <protection/>
    </xf>
    <xf numFmtId="0" fontId="9" fillId="0" borderId="34" xfId="58" applyFont="1" applyBorder="1" applyAlignment="1">
      <alignment horizontal="left"/>
      <protection/>
    </xf>
    <xf numFmtId="0" fontId="25" fillId="0" borderId="34" xfId="58" applyFont="1" applyBorder="1" applyAlignment="1">
      <alignment horizontal="left"/>
      <protection/>
    </xf>
    <xf numFmtId="0" fontId="25" fillId="0" borderId="53" xfId="58" applyFont="1" applyBorder="1" applyAlignment="1">
      <alignment horizontal="left"/>
      <protection/>
    </xf>
    <xf numFmtId="0" fontId="9" fillId="0" borderId="34" xfId="59" applyFont="1" applyFill="1" applyBorder="1" applyAlignment="1">
      <alignment horizontal="left" wrapText="1"/>
      <protection/>
    </xf>
    <xf numFmtId="0" fontId="24" fillId="0" borderId="34" xfId="58" applyFont="1" applyBorder="1" applyAlignment="1">
      <alignment horizontal="left" wrapText="1"/>
      <protection/>
    </xf>
    <xf numFmtId="0" fontId="24" fillId="0" borderId="34" xfId="58" applyFont="1" applyBorder="1" applyAlignment="1">
      <alignment horizontal="left"/>
      <protection/>
    </xf>
    <xf numFmtId="0" fontId="25" fillId="0" borderId="34" xfId="59" applyFont="1" applyFill="1" applyBorder="1" applyAlignment="1">
      <alignment horizontal="left" wrapText="1"/>
      <protection/>
    </xf>
    <xf numFmtId="0" fontId="24" fillId="0" borderId="34" xfId="59" applyFont="1" applyFill="1" applyBorder="1" applyAlignment="1">
      <alignment horizontal="left" wrapText="1"/>
      <protection/>
    </xf>
    <xf numFmtId="0" fontId="9" fillId="0" borderId="34" xfId="58" applyFont="1" applyBorder="1" applyAlignment="1">
      <alignment horizontal="left" wrapText="1"/>
      <protection/>
    </xf>
    <xf numFmtId="0" fontId="23" fillId="0" borderId="65" xfId="58" applyFont="1" applyBorder="1" applyAlignment="1">
      <alignment horizontal="center" wrapText="1"/>
      <protection/>
    </xf>
    <xf numFmtId="0" fontId="23" fillId="0" borderId="66" xfId="58" applyFont="1" applyBorder="1" applyAlignment="1">
      <alignment horizontal="center" wrapText="1"/>
      <protection/>
    </xf>
    <xf numFmtId="0" fontId="23" fillId="0" borderId="67" xfId="58" applyFont="1" applyBorder="1" applyAlignment="1">
      <alignment horizontal="center" wrapText="1"/>
      <protection/>
    </xf>
    <xf numFmtId="0" fontId="24" fillId="0" borderId="64" xfId="58" applyFont="1" applyBorder="1" applyAlignment="1">
      <alignment horizontal="left" wrapText="1"/>
      <protection/>
    </xf>
    <xf numFmtId="0" fontId="24" fillId="0" borderId="42" xfId="58" applyFont="1" applyBorder="1" applyAlignment="1">
      <alignment horizontal="left" wrapText="1"/>
      <protection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140625" style="0" customWidth="1"/>
    <col min="2" max="2" width="4.140625" style="0" bestFit="1" customWidth="1"/>
    <col min="3" max="3" width="56.28125" style="2" customWidth="1"/>
    <col min="5" max="5" width="17.140625" style="0" customWidth="1"/>
    <col min="6" max="6" width="14.57421875" style="0" customWidth="1"/>
    <col min="8" max="8" width="15.140625" style="0" bestFit="1" customWidth="1"/>
    <col min="9" max="9" width="15.00390625" style="0" bestFit="1" customWidth="1"/>
    <col min="10" max="10" width="11.28125" style="0" bestFit="1" customWidth="1"/>
    <col min="11" max="11" width="14.00390625" style="0" bestFit="1" customWidth="1"/>
  </cols>
  <sheetData>
    <row r="1" ht="16.5" customHeight="1" thickBot="1"/>
    <row r="2" spans="2:6" ht="15" thickTop="1">
      <c r="B2" s="302"/>
      <c r="C2" s="13" t="s">
        <v>0</v>
      </c>
      <c r="D2" s="304" t="s">
        <v>1</v>
      </c>
      <c r="E2" s="15" t="s">
        <v>2</v>
      </c>
      <c r="F2" s="113" t="s">
        <v>2</v>
      </c>
    </row>
    <row r="3" spans="2:6" ht="15" thickBot="1">
      <c r="B3" s="303"/>
      <c r="C3" s="17"/>
      <c r="D3" s="305"/>
      <c r="E3" s="106" t="s">
        <v>187</v>
      </c>
      <c r="F3" s="133" t="s">
        <v>184</v>
      </c>
    </row>
    <row r="4" spans="2:6" ht="17.25" thickBot="1" thickTop="1">
      <c r="B4" s="18" t="s">
        <v>3</v>
      </c>
      <c r="C4" s="19" t="s">
        <v>4</v>
      </c>
      <c r="D4" s="144"/>
      <c r="E4" s="21">
        <f>E5+E9+E15+E22+E23+E24+E25</f>
        <v>15059878.1654</v>
      </c>
      <c r="F4" s="114">
        <f>F5+F9+F15+F22+F23+F24+F25</f>
        <v>11652520</v>
      </c>
    </row>
    <row r="5" spans="2:8" ht="15" thickTop="1">
      <c r="B5" s="12">
        <v>1</v>
      </c>
      <c r="C5" s="22" t="s">
        <v>5</v>
      </c>
      <c r="D5" s="14"/>
      <c r="E5" s="124">
        <v>7189.165400000058</v>
      </c>
      <c r="F5" s="113">
        <v>353205</v>
      </c>
      <c r="H5" s="119"/>
    </row>
    <row r="6" spans="2:8" ht="20.25" customHeight="1">
      <c r="B6" s="23">
        <v>2</v>
      </c>
      <c r="C6" s="24" t="s">
        <v>6</v>
      </c>
      <c r="D6" s="25"/>
      <c r="E6" s="125"/>
      <c r="F6" s="107"/>
      <c r="H6" s="10"/>
    </row>
    <row r="7" spans="2:6" ht="15">
      <c r="B7" s="23" t="s">
        <v>7</v>
      </c>
      <c r="C7" s="26" t="s">
        <v>8</v>
      </c>
      <c r="D7" s="27"/>
      <c r="E7" s="123"/>
      <c r="F7" s="108"/>
    </row>
    <row r="8" spans="2:6" ht="15">
      <c r="B8" s="23" t="s">
        <v>9</v>
      </c>
      <c r="C8" s="26" t="s">
        <v>10</v>
      </c>
      <c r="D8" s="27"/>
      <c r="E8" s="123"/>
      <c r="F8" s="108"/>
    </row>
    <row r="9" spans="2:6" ht="14.25">
      <c r="B9" s="23"/>
      <c r="C9" s="24" t="s">
        <v>11</v>
      </c>
      <c r="D9" s="25"/>
      <c r="E9" s="143">
        <f>SUM(E7:E8)</f>
        <v>0</v>
      </c>
      <c r="F9" s="107">
        <f>SUM(F7:F8)</f>
        <v>0</v>
      </c>
    </row>
    <row r="10" spans="2:6" ht="14.25">
      <c r="B10" s="23" t="s">
        <v>12</v>
      </c>
      <c r="C10" s="24" t="s">
        <v>13</v>
      </c>
      <c r="D10" s="25"/>
      <c r="E10" s="125"/>
      <c r="F10" s="107"/>
    </row>
    <row r="11" spans="2:8" ht="15">
      <c r="B11" s="23" t="s">
        <v>7</v>
      </c>
      <c r="C11" s="26" t="s">
        <v>14</v>
      </c>
      <c r="D11" s="27"/>
      <c r="E11" s="123"/>
      <c r="F11" s="108"/>
      <c r="H11" s="119"/>
    </row>
    <row r="12" spans="2:9" ht="15">
      <c r="B12" s="23" t="s">
        <v>9</v>
      </c>
      <c r="C12" s="26" t="s">
        <v>379</v>
      </c>
      <c r="D12" s="27"/>
      <c r="E12" s="123">
        <f>369200+88000</f>
        <v>457200</v>
      </c>
      <c r="F12" s="108">
        <v>1549745</v>
      </c>
      <c r="H12" s="10"/>
      <c r="I12" s="10"/>
    </row>
    <row r="13" spans="2:8" ht="15">
      <c r="B13" s="23" t="s">
        <v>15</v>
      </c>
      <c r="C13" s="26" t="s">
        <v>189</v>
      </c>
      <c r="D13" s="27"/>
      <c r="E13" s="123">
        <v>300000</v>
      </c>
      <c r="F13" s="108"/>
      <c r="H13" s="119"/>
    </row>
    <row r="14" spans="2:8" ht="15">
      <c r="B14" s="23" t="s">
        <v>16</v>
      </c>
      <c r="C14" s="26" t="s">
        <v>190</v>
      </c>
      <c r="D14" s="27"/>
      <c r="E14" s="123"/>
      <c r="F14" s="108"/>
      <c r="H14" s="121"/>
    </row>
    <row r="15" spans="2:6" ht="14.25">
      <c r="B15" s="23"/>
      <c r="C15" s="24" t="s">
        <v>17</v>
      </c>
      <c r="D15" s="25"/>
      <c r="E15" s="143">
        <f>SUM(E11:E14)</f>
        <v>757200</v>
      </c>
      <c r="F15" s="107">
        <f>SUM(F11:F14)</f>
        <v>1549745</v>
      </c>
    </row>
    <row r="16" spans="2:6" ht="15">
      <c r="B16" s="23" t="s">
        <v>18</v>
      </c>
      <c r="C16" s="24" t="s">
        <v>19</v>
      </c>
      <c r="D16" s="27"/>
      <c r="E16" s="123"/>
      <c r="F16" s="108"/>
    </row>
    <row r="17" spans="2:9" ht="15">
      <c r="B17" s="23" t="s">
        <v>7</v>
      </c>
      <c r="C17" s="26" t="s">
        <v>20</v>
      </c>
      <c r="D17" s="27"/>
      <c r="E17" s="123"/>
      <c r="F17" s="108"/>
      <c r="H17" s="119"/>
      <c r="I17" s="10"/>
    </row>
    <row r="18" spans="2:9" ht="15">
      <c r="B18" s="23" t="s">
        <v>9</v>
      </c>
      <c r="C18" s="26" t="s">
        <v>21</v>
      </c>
      <c r="D18" s="27"/>
      <c r="E18" s="123"/>
      <c r="F18" s="108"/>
      <c r="H18" s="119"/>
      <c r="I18" s="10"/>
    </row>
    <row r="19" spans="2:11" ht="15">
      <c r="B19" s="23" t="s">
        <v>15</v>
      </c>
      <c r="C19" s="26" t="s">
        <v>22</v>
      </c>
      <c r="D19" s="27"/>
      <c r="E19" s="123"/>
      <c r="F19" s="108"/>
      <c r="K19" s="10"/>
    </row>
    <row r="20" spans="2:9" ht="15">
      <c r="B20" s="23" t="s">
        <v>16</v>
      </c>
      <c r="C20" s="26" t="s">
        <v>23</v>
      </c>
      <c r="D20" s="27"/>
      <c r="E20" s="123"/>
      <c r="F20" s="108"/>
      <c r="H20" s="10"/>
      <c r="I20" s="119"/>
    </row>
    <row r="21" spans="2:6" ht="15">
      <c r="B21" s="23" t="s">
        <v>24</v>
      </c>
      <c r="C21" s="26" t="s">
        <v>25</v>
      </c>
      <c r="D21" s="27"/>
      <c r="E21" s="123"/>
      <c r="F21" s="108"/>
    </row>
    <row r="22" spans="2:8" ht="14.25">
      <c r="B22" s="23"/>
      <c r="C22" s="24" t="s">
        <v>26</v>
      </c>
      <c r="D22" s="25"/>
      <c r="E22" s="143">
        <f>SUM(E17:E21)</f>
        <v>0</v>
      </c>
      <c r="F22" s="107">
        <f>SUM(F17:F21)</f>
        <v>0</v>
      </c>
      <c r="H22" s="10"/>
    </row>
    <row r="23" spans="2:11" ht="15">
      <c r="B23" s="23" t="s">
        <v>27</v>
      </c>
      <c r="C23" s="24" t="s">
        <v>28</v>
      </c>
      <c r="D23" s="27"/>
      <c r="E23" s="123"/>
      <c r="F23" s="108"/>
      <c r="H23" s="119"/>
      <c r="I23" s="146"/>
      <c r="K23" s="119"/>
    </row>
    <row r="24" spans="2:9" ht="15">
      <c r="B24" s="23" t="s">
        <v>29</v>
      </c>
      <c r="C24" s="24" t="s">
        <v>30</v>
      </c>
      <c r="D24" s="27"/>
      <c r="E24" s="123"/>
      <c r="F24" s="108"/>
      <c r="H24" s="119"/>
      <c r="I24" s="146"/>
    </row>
    <row r="25" spans="2:9" ht="15.75" thickBot="1">
      <c r="B25" s="16" t="s">
        <v>31</v>
      </c>
      <c r="C25" s="28" t="s">
        <v>32</v>
      </c>
      <c r="D25" s="29"/>
      <c r="E25" s="122">
        <v>14295489</v>
      </c>
      <c r="F25" s="109">
        <v>9749570</v>
      </c>
      <c r="H25" s="119">
        <f>E25-F25</f>
        <v>4545919</v>
      </c>
      <c r="I25" s="121"/>
    </row>
    <row r="26" spans="2:11" ht="16.5" thickBot="1" thickTop="1">
      <c r="B26" s="18"/>
      <c r="C26" s="19" t="s">
        <v>33</v>
      </c>
      <c r="D26" s="20"/>
      <c r="E26" s="31">
        <f>E4</f>
        <v>15059878.1654</v>
      </c>
      <c r="F26" s="110">
        <f>F4</f>
        <v>11652520</v>
      </c>
      <c r="H26" s="119"/>
      <c r="I26" s="145"/>
      <c r="K26" s="10"/>
    </row>
    <row r="27" spans="2:9" ht="15.75" thickTop="1">
      <c r="B27" s="12"/>
      <c r="C27" s="22"/>
      <c r="D27" s="32"/>
      <c r="E27" s="126"/>
      <c r="F27" s="111"/>
      <c r="H27" s="119"/>
      <c r="I27" s="145"/>
    </row>
    <row r="28" spans="2:9" ht="15">
      <c r="B28" s="23" t="s">
        <v>34</v>
      </c>
      <c r="C28" s="24" t="s">
        <v>35</v>
      </c>
      <c r="D28" s="27"/>
      <c r="E28" s="143">
        <f>E34+E41+E42+E47+E48+E49</f>
        <v>0</v>
      </c>
      <c r="F28" s="107">
        <f>F34+F41+F42+F47+F48+F49</f>
        <v>0</v>
      </c>
      <c r="H28" s="119"/>
      <c r="I28" s="146"/>
    </row>
    <row r="29" spans="2:6" ht="15">
      <c r="B29" s="23" t="s">
        <v>36</v>
      </c>
      <c r="C29" s="24" t="s">
        <v>37</v>
      </c>
      <c r="D29" s="27"/>
      <c r="E29" s="123"/>
      <c r="F29" s="108"/>
    </row>
    <row r="30" spans="2:8" ht="18.75" customHeight="1">
      <c r="B30" s="23" t="s">
        <v>7</v>
      </c>
      <c r="C30" s="33" t="s">
        <v>38</v>
      </c>
      <c r="D30" s="27"/>
      <c r="E30" s="123"/>
      <c r="F30" s="108"/>
      <c r="H30" s="147"/>
    </row>
    <row r="31" spans="2:8" ht="15">
      <c r="B31" s="23" t="s">
        <v>9</v>
      </c>
      <c r="C31" s="26" t="s">
        <v>39</v>
      </c>
      <c r="D31" s="27"/>
      <c r="E31" s="123"/>
      <c r="F31" s="108"/>
      <c r="H31" s="10"/>
    </row>
    <row r="32" spans="2:8" ht="15">
      <c r="B32" s="23" t="s">
        <v>15</v>
      </c>
      <c r="C32" s="26" t="s">
        <v>40</v>
      </c>
      <c r="D32" s="27"/>
      <c r="E32" s="123"/>
      <c r="F32" s="108"/>
      <c r="H32" s="10"/>
    </row>
    <row r="33" spans="2:6" ht="15.75" thickBot="1">
      <c r="B33" s="16" t="s">
        <v>16</v>
      </c>
      <c r="C33" s="34" t="s">
        <v>41</v>
      </c>
      <c r="D33" s="29"/>
      <c r="E33" s="122"/>
      <c r="F33" s="109"/>
    </row>
    <row r="34" spans="2:6" ht="16.5" thickBot="1" thickTop="1">
      <c r="B34" s="18"/>
      <c r="C34" s="19" t="s">
        <v>42</v>
      </c>
      <c r="D34" s="20"/>
      <c r="E34" s="35">
        <f>SUM(E30:E33)</f>
        <v>0</v>
      </c>
      <c r="F34" s="112">
        <f>SUM(F30:F33)</f>
        <v>0</v>
      </c>
    </row>
    <row r="35" spans="2:6" ht="15" thickTop="1">
      <c r="B35" s="12" t="s">
        <v>43</v>
      </c>
      <c r="C35" s="22" t="s">
        <v>44</v>
      </c>
      <c r="D35" s="14"/>
      <c r="E35" s="124"/>
      <c r="F35" s="113"/>
    </row>
    <row r="36" spans="2:6" ht="15">
      <c r="B36" s="23" t="s">
        <v>7</v>
      </c>
      <c r="C36" s="26" t="s">
        <v>45</v>
      </c>
      <c r="D36" s="27"/>
      <c r="E36" s="123"/>
      <c r="F36" s="108"/>
    </row>
    <row r="37" spans="2:6" ht="15">
      <c r="B37" s="23" t="s">
        <v>9</v>
      </c>
      <c r="C37" s="26" t="s">
        <v>46</v>
      </c>
      <c r="D37" s="27"/>
      <c r="E37" s="123"/>
      <c r="F37" s="108"/>
    </row>
    <row r="38" spans="2:9" ht="15">
      <c r="B38" s="23" t="s">
        <v>15</v>
      </c>
      <c r="C38" s="26" t="s">
        <v>47</v>
      </c>
      <c r="D38" s="27"/>
      <c r="E38" s="123"/>
      <c r="F38" s="108"/>
      <c r="H38" s="119"/>
      <c r="I38" s="119"/>
    </row>
    <row r="39" spans="2:9" ht="15">
      <c r="B39" s="23" t="s">
        <v>16</v>
      </c>
      <c r="C39" s="26" t="s">
        <v>48</v>
      </c>
      <c r="D39" s="27"/>
      <c r="E39" s="123"/>
      <c r="F39" s="108"/>
      <c r="H39" s="119"/>
      <c r="I39" s="119"/>
    </row>
    <row r="40" spans="2:9" ht="15.75" thickBot="1">
      <c r="B40" s="150" t="s">
        <v>24</v>
      </c>
      <c r="C40" s="151" t="s">
        <v>191</v>
      </c>
      <c r="D40" s="152"/>
      <c r="E40" s="153"/>
      <c r="F40" s="154"/>
      <c r="H40" s="119"/>
      <c r="I40" s="119"/>
    </row>
    <row r="41" spans="2:8" ht="15.75" thickBot="1" thickTop="1">
      <c r="B41" s="18"/>
      <c r="C41" s="19" t="s">
        <v>11</v>
      </c>
      <c r="D41" s="144"/>
      <c r="E41" s="31">
        <f>SUM(E36:E40)</f>
        <v>0</v>
      </c>
      <c r="F41" s="110">
        <f>SUM(F36:F40)</f>
        <v>0</v>
      </c>
      <c r="H41" s="10"/>
    </row>
    <row r="42" spans="2:8" ht="15" thickTop="1">
      <c r="B42" s="12" t="s">
        <v>49</v>
      </c>
      <c r="C42" s="22" t="s">
        <v>50</v>
      </c>
      <c r="D42" s="14"/>
      <c r="E42" s="124"/>
      <c r="F42" s="113"/>
      <c r="H42" s="10"/>
    </row>
    <row r="43" spans="2:6" ht="14.25">
      <c r="B43" s="23" t="s">
        <v>51</v>
      </c>
      <c r="C43" s="24" t="s">
        <v>52</v>
      </c>
      <c r="D43" s="25"/>
      <c r="E43" s="125"/>
      <c r="F43" s="107"/>
    </row>
    <row r="44" spans="2:6" ht="15">
      <c r="B44" s="23" t="s">
        <v>7</v>
      </c>
      <c r="C44" s="26" t="s">
        <v>53</v>
      </c>
      <c r="D44" s="27"/>
      <c r="E44" s="123"/>
      <c r="F44" s="108"/>
    </row>
    <row r="45" spans="2:8" ht="15">
      <c r="B45" s="23" t="s">
        <v>9</v>
      </c>
      <c r="C45" s="26" t="s">
        <v>54</v>
      </c>
      <c r="D45" s="27"/>
      <c r="E45" s="123"/>
      <c r="F45" s="108"/>
      <c r="H45" s="10"/>
    </row>
    <row r="46" spans="2:6" ht="15.75" thickBot="1">
      <c r="B46" s="16" t="s">
        <v>15</v>
      </c>
      <c r="C46" s="34" t="s">
        <v>55</v>
      </c>
      <c r="D46" s="29"/>
      <c r="E46" s="122"/>
      <c r="F46" s="109"/>
    </row>
    <row r="47" spans="2:6" ht="16.5" thickBot="1" thickTop="1">
      <c r="B47" s="18"/>
      <c r="C47" s="19" t="s">
        <v>26</v>
      </c>
      <c r="D47" s="20"/>
      <c r="E47" s="35">
        <f>SUM(E44:E46)</f>
        <v>0</v>
      </c>
      <c r="F47" s="112">
        <f>SUM(F44:F46)</f>
        <v>0</v>
      </c>
    </row>
    <row r="48" spans="2:6" ht="15.75" thickTop="1">
      <c r="B48" s="12" t="s">
        <v>56</v>
      </c>
      <c r="C48" s="22" t="s">
        <v>57</v>
      </c>
      <c r="D48" s="32"/>
      <c r="E48" s="126"/>
      <c r="F48" s="111"/>
    </row>
    <row r="49" spans="2:6" ht="15">
      <c r="B49" s="23" t="s">
        <v>29</v>
      </c>
      <c r="C49" s="24" t="s">
        <v>58</v>
      </c>
      <c r="D49" s="27"/>
      <c r="E49" s="123"/>
      <c r="F49" s="108"/>
    </row>
    <row r="50" spans="2:9" ht="15.75" thickBot="1">
      <c r="B50" s="16"/>
      <c r="C50" s="28" t="s">
        <v>59</v>
      </c>
      <c r="D50" s="29"/>
      <c r="E50" s="30">
        <f>E28</f>
        <v>0</v>
      </c>
      <c r="F50" s="109">
        <f>F28</f>
        <v>0</v>
      </c>
      <c r="I50" s="10"/>
    </row>
    <row r="51" spans="2:8" ht="17.25" thickBot="1" thickTop="1">
      <c r="B51" s="18"/>
      <c r="C51" s="19" t="s">
        <v>60</v>
      </c>
      <c r="D51" s="20"/>
      <c r="E51" s="21">
        <f>E50+E26</f>
        <v>15059878.1654</v>
      </c>
      <c r="F51" s="114">
        <f>F50+F26</f>
        <v>11652520</v>
      </c>
      <c r="H51" s="10"/>
    </row>
    <row r="52" spans="2:9" ht="17.25" thickBot="1" thickTop="1">
      <c r="B52" s="138"/>
      <c r="C52" s="139"/>
      <c r="D52" s="140"/>
      <c r="E52" s="141"/>
      <c r="F52" s="141"/>
      <c r="H52" s="148"/>
      <c r="I52" s="148"/>
    </row>
    <row r="53" spans="2:9" ht="26.25" customHeight="1" thickTop="1">
      <c r="B53" s="302"/>
      <c r="C53" s="13" t="s">
        <v>61</v>
      </c>
      <c r="D53" s="304" t="s">
        <v>1</v>
      </c>
      <c r="E53" s="15" t="s">
        <v>2</v>
      </c>
      <c r="F53" s="113" t="s">
        <v>2</v>
      </c>
      <c r="H53" s="142"/>
      <c r="I53" s="10"/>
    </row>
    <row r="54" spans="2:9" ht="15" thickBot="1">
      <c r="B54" s="303"/>
      <c r="C54" s="17"/>
      <c r="D54" s="305"/>
      <c r="E54" s="136">
        <v>2011</v>
      </c>
      <c r="F54" s="137">
        <v>2010</v>
      </c>
      <c r="I54" s="10"/>
    </row>
    <row r="55" spans="2:6" ht="15" thickTop="1">
      <c r="B55" s="12"/>
      <c r="C55" s="22"/>
      <c r="D55" s="14"/>
      <c r="E55" s="124"/>
      <c r="F55" s="113"/>
    </row>
    <row r="56" spans="2:9" ht="16.5" thickBot="1">
      <c r="B56" s="16" t="s">
        <v>3</v>
      </c>
      <c r="C56" s="28" t="s">
        <v>62</v>
      </c>
      <c r="D56" s="29"/>
      <c r="E56" s="36">
        <f>E57+E62+E69+E70+E71</f>
        <v>14059878.165399998</v>
      </c>
      <c r="F56" s="115">
        <f>F57+F62+F69+F70+F71</f>
        <v>10652520</v>
      </c>
      <c r="I56" s="10"/>
    </row>
    <row r="57" spans="2:6" ht="15" thickTop="1">
      <c r="B57" s="12" t="s">
        <v>63</v>
      </c>
      <c r="C57" s="22" t="s">
        <v>64</v>
      </c>
      <c r="D57" s="14"/>
      <c r="E57" s="124"/>
      <c r="F57" s="113"/>
    </row>
    <row r="58" spans="2:9" ht="15">
      <c r="B58" s="23" t="s">
        <v>65</v>
      </c>
      <c r="C58" s="37" t="s">
        <v>66</v>
      </c>
      <c r="D58" s="27"/>
      <c r="E58" s="123"/>
      <c r="F58" s="108"/>
      <c r="I58" s="10"/>
    </row>
    <row r="59" spans="2:6" ht="15">
      <c r="B59" s="23" t="s">
        <v>7</v>
      </c>
      <c r="C59" s="26" t="s">
        <v>67</v>
      </c>
      <c r="D59" s="27"/>
      <c r="E59" s="123"/>
      <c r="F59" s="108"/>
    </row>
    <row r="60" spans="2:6" ht="15">
      <c r="B60" s="23" t="s">
        <v>9</v>
      </c>
      <c r="C60" s="26" t="s">
        <v>68</v>
      </c>
      <c r="D60" s="27"/>
      <c r="E60" s="123"/>
      <c r="F60" s="108"/>
    </row>
    <row r="61" spans="2:9" ht="15.75" thickBot="1">
      <c r="B61" s="16" t="s">
        <v>15</v>
      </c>
      <c r="C61" s="34" t="s">
        <v>69</v>
      </c>
      <c r="D61" s="29"/>
      <c r="E61" s="122"/>
      <c r="F61" s="109"/>
      <c r="I61" s="10"/>
    </row>
    <row r="62" spans="2:6" ht="16.5" thickBot="1" thickTop="1">
      <c r="B62" s="18"/>
      <c r="C62" s="19" t="s">
        <v>11</v>
      </c>
      <c r="D62" s="20"/>
      <c r="E62" s="35">
        <f>SUM(E58:E61)</f>
        <v>0</v>
      </c>
      <c r="F62" s="112">
        <f>SUM(F58:F61)</f>
        <v>0</v>
      </c>
    </row>
    <row r="63" spans="2:6" ht="15.75" thickTop="1">
      <c r="B63" s="12" t="s">
        <v>49</v>
      </c>
      <c r="C63" s="38" t="s">
        <v>70</v>
      </c>
      <c r="D63" s="32"/>
      <c r="E63" s="126"/>
      <c r="F63" s="111"/>
    </row>
    <row r="64" spans="2:10" ht="15">
      <c r="B64" s="23" t="s">
        <v>7</v>
      </c>
      <c r="C64" s="26" t="s">
        <v>71</v>
      </c>
      <c r="D64" s="27"/>
      <c r="E64" s="123">
        <v>2592251.1999999997</v>
      </c>
      <c r="F64" s="108"/>
      <c r="H64" s="119"/>
      <c r="I64" s="121"/>
      <c r="J64" s="10"/>
    </row>
    <row r="65" spans="2:9" ht="15">
      <c r="B65" s="23" t="s">
        <v>9</v>
      </c>
      <c r="C65" s="26" t="s">
        <v>72</v>
      </c>
      <c r="D65" s="27"/>
      <c r="E65" s="123">
        <v>454140</v>
      </c>
      <c r="F65" s="108"/>
      <c r="H65" s="119"/>
      <c r="I65" s="145"/>
    </row>
    <row r="66" spans="2:9" ht="15">
      <c r="B66" s="23" t="s">
        <v>15</v>
      </c>
      <c r="C66" s="26" t="s">
        <v>73</v>
      </c>
      <c r="D66" s="27"/>
      <c r="E66" s="123">
        <v>8410</v>
      </c>
      <c r="F66" s="108">
        <v>8410</v>
      </c>
      <c r="H66" s="119"/>
      <c r="I66" s="146"/>
    </row>
    <row r="67" spans="2:9" ht="15">
      <c r="B67" s="23" t="s">
        <v>16</v>
      </c>
      <c r="C67" s="26" t="s">
        <v>194</v>
      </c>
      <c r="D67" s="27"/>
      <c r="E67" s="123">
        <f>11159216.9654+300000-454140</f>
        <v>11005076.9654</v>
      </c>
      <c r="F67" s="294">
        <v>10644110</v>
      </c>
      <c r="H67" s="10"/>
      <c r="I67" s="146"/>
    </row>
    <row r="68" spans="2:9" ht="15.75" thickBot="1">
      <c r="B68" s="16" t="s">
        <v>24</v>
      </c>
      <c r="C68" s="34" t="s">
        <v>74</v>
      </c>
      <c r="D68" s="29"/>
      <c r="E68" s="122"/>
      <c r="F68" s="109"/>
      <c r="H68" s="119"/>
      <c r="I68" s="10"/>
    </row>
    <row r="69" spans="2:8" ht="16.5" thickBot="1" thickTop="1">
      <c r="B69" s="18"/>
      <c r="C69" s="19" t="s">
        <v>17</v>
      </c>
      <c r="D69" s="20"/>
      <c r="E69" s="35">
        <f>SUM(E63:E68)</f>
        <v>14059878.165399998</v>
      </c>
      <c r="F69" s="112">
        <f>SUM(F63:F68)</f>
        <v>10652520</v>
      </c>
      <c r="H69" s="10"/>
    </row>
    <row r="70" spans="2:9" ht="15.75" thickTop="1">
      <c r="B70" s="39" t="s">
        <v>51</v>
      </c>
      <c r="C70" s="38" t="s">
        <v>84</v>
      </c>
      <c r="D70" s="32"/>
      <c r="E70" s="126"/>
      <c r="F70" s="111"/>
      <c r="I70" s="10"/>
    </row>
    <row r="71" spans="2:9" ht="15.75" thickBot="1">
      <c r="B71" s="16" t="s">
        <v>56</v>
      </c>
      <c r="C71" s="40" t="s">
        <v>75</v>
      </c>
      <c r="D71" s="29"/>
      <c r="E71" s="122"/>
      <c r="F71" s="109"/>
      <c r="I71" s="10"/>
    </row>
    <row r="72" spans="2:9" ht="16.5" thickBot="1" thickTop="1">
      <c r="B72" s="18"/>
      <c r="C72" s="19" t="s">
        <v>76</v>
      </c>
      <c r="D72" s="20"/>
      <c r="E72" s="31">
        <f>E56</f>
        <v>14059878.165399998</v>
      </c>
      <c r="F72" s="110">
        <f>F56</f>
        <v>10652520</v>
      </c>
      <c r="H72" s="119"/>
      <c r="I72" s="10"/>
    </row>
    <row r="73" spans="2:9" ht="15.75" thickTop="1">
      <c r="B73" s="12"/>
      <c r="C73" s="22"/>
      <c r="D73" s="32"/>
      <c r="E73" s="126"/>
      <c r="F73" s="111"/>
      <c r="I73" s="10"/>
    </row>
    <row r="74" spans="2:9" ht="15.75" thickBot="1">
      <c r="B74" s="16" t="s">
        <v>34</v>
      </c>
      <c r="C74" s="28" t="s">
        <v>77</v>
      </c>
      <c r="D74" s="29"/>
      <c r="E74" s="30">
        <f>E78+E83</f>
        <v>0</v>
      </c>
      <c r="F74" s="109">
        <f>F78+F79+F81+F82</f>
        <v>0</v>
      </c>
      <c r="H74" s="10"/>
      <c r="I74" s="10"/>
    </row>
    <row r="75" spans="2:6" ht="15.75" thickTop="1">
      <c r="B75" s="12" t="s">
        <v>63</v>
      </c>
      <c r="C75" s="38" t="s">
        <v>78</v>
      </c>
      <c r="D75" s="32"/>
      <c r="E75" s="126"/>
      <c r="F75" s="111"/>
    </row>
    <row r="76" spans="2:9" ht="15">
      <c r="B76" s="23" t="s">
        <v>7</v>
      </c>
      <c r="C76" s="26" t="s">
        <v>79</v>
      </c>
      <c r="D76" s="27"/>
      <c r="E76" s="123"/>
      <c r="F76" s="108"/>
      <c r="I76" s="10"/>
    </row>
    <row r="77" spans="2:6" ht="15.75" thickBot="1">
      <c r="B77" s="16" t="s">
        <v>9</v>
      </c>
      <c r="C77" s="34" t="s">
        <v>80</v>
      </c>
      <c r="D77" s="29"/>
      <c r="E77" s="122"/>
      <c r="F77" s="109"/>
    </row>
    <row r="78" spans="2:8" ht="16.5" thickBot="1" thickTop="1">
      <c r="B78" s="18"/>
      <c r="C78" s="19" t="s">
        <v>81</v>
      </c>
      <c r="D78" s="20"/>
      <c r="E78" s="35">
        <f>SUM(E75:E77)</f>
        <v>0</v>
      </c>
      <c r="F78" s="112">
        <f>SUM(F75:F77)</f>
        <v>0</v>
      </c>
      <c r="H78" s="10"/>
    </row>
    <row r="79" spans="2:6" ht="15.75" thickTop="1">
      <c r="B79" s="12" t="s">
        <v>65</v>
      </c>
      <c r="C79" s="38" t="s">
        <v>82</v>
      </c>
      <c r="D79" s="32"/>
      <c r="E79" s="126"/>
      <c r="F79" s="111"/>
    </row>
    <row r="80" spans="2:9" ht="15">
      <c r="B80" s="155">
        <v>2.1</v>
      </c>
      <c r="C80" s="170" t="s">
        <v>193</v>
      </c>
      <c r="D80" s="156"/>
      <c r="E80" s="157"/>
      <c r="F80" s="158"/>
      <c r="H80" s="119"/>
      <c r="I80" s="142"/>
    </row>
    <row r="81" spans="2:6" ht="15">
      <c r="B81" s="23" t="s">
        <v>49</v>
      </c>
      <c r="C81" s="37" t="s">
        <v>83</v>
      </c>
      <c r="D81" s="27"/>
      <c r="E81" s="123"/>
      <c r="F81" s="108"/>
    </row>
    <row r="82" spans="2:10" ht="15.75" thickBot="1">
      <c r="B82" s="165" t="s">
        <v>51</v>
      </c>
      <c r="C82" s="166" t="s">
        <v>84</v>
      </c>
      <c r="D82" s="167"/>
      <c r="E82" s="168"/>
      <c r="F82" s="169"/>
      <c r="H82" s="10"/>
      <c r="J82" s="10"/>
    </row>
    <row r="83" spans="2:6" ht="16.5" thickBot="1" thickTop="1">
      <c r="B83" s="18"/>
      <c r="C83" s="19" t="s">
        <v>85</v>
      </c>
      <c r="D83" s="20"/>
      <c r="E83" s="31">
        <f>E79+E80+E81+E82</f>
        <v>0</v>
      </c>
      <c r="F83" s="110">
        <f>F74</f>
        <v>0</v>
      </c>
    </row>
    <row r="84" spans="2:10" ht="16.5" thickBot="1" thickTop="1">
      <c r="B84" s="18"/>
      <c r="C84" s="19" t="s">
        <v>86</v>
      </c>
      <c r="D84" s="20"/>
      <c r="E84" s="31">
        <f>E83+E72</f>
        <v>14059878.165399998</v>
      </c>
      <c r="F84" s="110">
        <f>F83+F72</f>
        <v>10652520</v>
      </c>
      <c r="H84" s="10"/>
      <c r="I84" s="10"/>
      <c r="J84" s="10"/>
    </row>
    <row r="85" spans="2:9" ht="15.75" thickTop="1">
      <c r="B85" s="12"/>
      <c r="C85" s="22"/>
      <c r="D85" s="32"/>
      <c r="E85" s="126"/>
      <c r="F85" s="111"/>
      <c r="I85" s="10"/>
    </row>
    <row r="86" spans="2:9" ht="16.5" thickBot="1">
      <c r="B86" s="16" t="s">
        <v>87</v>
      </c>
      <c r="C86" s="28" t="s">
        <v>88</v>
      </c>
      <c r="D86" s="29"/>
      <c r="E86" s="36">
        <f>E97</f>
        <v>1000000</v>
      </c>
      <c r="F86" s="115">
        <f>F97</f>
        <v>1000000</v>
      </c>
      <c r="I86" s="10"/>
    </row>
    <row r="87" spans="2:6" s="3" customFormat="1" ht="30.75" thickTop="1">
      <c r="B87" s="12" t="s">
        <v>63</v>
      </c>
      <c r="C87" s="41" t="s">
        <v>89</v>
      </c>
      <c r="D87" s="32"/>
      <c r="E87" s="126"/>
      <c r="F87" s="111"/>
    </row>
    <row r="88" spans="2:6" s="3" customFormat="1" ht="30">
      <c r="B88" s="23" t="s">
        <v>65</v>
      </c>
      <c r="C88" s="42" t="s">
        <v>90</v>
      </c>
      <c r="D88" s="27"/>
      <c r="E88" s="123"/>
      <c r="F88" s="108"/>
    </row>
    <row r="89" spans="2:6" ht="15">
      <c r="B89" s="23" t="s">
        <v>49</v>
      </c>
      <c r="C89" s="37" t="s">
        <v>91</v>
      </c>
      <c r="D89" s="27"/>
      <c r="E89" s="123">
        <v>1000000</v>
      </c>
      <c r="F89" s="108">
        <v>1000000</v>
      </c>
    </row>
    <row r="90" spans="2:9" ht="15">
      <c r="B90" s="23" t="s">
        <v>51</v>
      </c>
      <c r="C90" s="37" t="s">
        <v>92</v>
      </c>
      <c r="D90" s="27"/>
      <c r="E90" s="123"/>
      <c r="F90" s="108"/>
      <c r="I90" s="10"/>
    </row>
    <row r="91" spans="2:9" ht="15">
      <c r="B91" s="23" t="s">
        <v>56</v>
      </c>
      <c r="C91" s="37" t="s">
        <v>93</v>
      </c>
      <c r="D91" s="27"/>
      <c r="E91" s="123"/>
      <c r="F91" s="108"/>
      <c r="I91" s="10"/>
    </row>
    <row r="92" spans="2:6" ht="15">
      <c r="B92" s="23" t="s">
        <v>94</v>
      </c>
      <c r="C92" s="37" t="s">
        <v>95</v>
      </c>
      <c r="D92" s="27"/>
      <c r="E92" s="123"/>
      <c r="F92" s="108"/>
    </row>
    <row r="93" spans="2:6" ht="15">
      <c r="B93" s="23" t="s">
        <v>31</v>
      </c>
      <c r="C93" s="37" t="s">
        <v>96</v>
      </c>
      <c r="D93" s="27"/>
      <c r="E93" s="123"/>
      <c r="F93" s="108"/>
    </row>
    <row r="94" spans="2:6" ht="15">
      <c r="B94" s="23" t="s">
        <v>97</v>
      </c>
      <c r="C94" s="37" t="s">
        <v>98</v>
      </c>
      <c r="D94" s="27"/>
      <c r="E94" s="123"/>
      <c r="F94" s="108"/>
    </row>
    <row r="95" spans="2:6" ht="15">
      <c r="B95" s="23" t="s">
        <v>99</v>
      </c>
      <c r="C95" s="37" t="s">
        <v>100</v>
      </c>
      <c r="D95" s="27"/>
      <c r="E95" s="123">
        <f>F96+F95</f>
        <v>0</v>
      </c>
      <c r="F95" s="108"/>
    </row>
    <row r="96" spans="2:6" ht="15.75" thickBot="1">
      <c r="B96" s="16" t="s">
        <v>101</v>
      </c>
      <c r="C96" s="40" t="s">
        <v>102</v>
      </c>
      <c r="D96" s="29"/>
      <c r="E96" s="122">
        <v>0</v>
      </c>
      <c r="F96" s="109"/>
    </row>
    <row r="97" spans="2:6" ht="16.5" thickBot="1" thickTop="1">
      <c r="B97" s="18"/>
      <c r="C97" s="19" t="s">
        <v>103</v>
      </c>
      <c r="D97" s="20"/>
      <c r="E97" s="31">
        <f>SUM(E87:E96)</f>
        <v>1000000</v>
      </c>
      <c r="F97" s="110">
        <f>SUM(F87:F96)</f>
        <v>1000000</v>
      </c>
    </row>
    <row r="98" spans="2:6" ht="15.75" thickTop="1">
      <c r="B98" s="12"/>
      <c r="C98" s="22"/>
      <c r="D98" s="32"/>
      <c r="E98" s="126"/>
      <c r="F98" s="111"/>
    </row>
    <row r="99" spans="2:6" ht="16.5" thickBot="1">
      <c r="B99" s="16"/>
      <c r="C99" s="28" t="s">
        <v>104</v>
      </c>
      <c r="D99" s="29"/>
      <c r="E99" s="36">
        <f>E97+E84</f>
        <v>15059878.165399998</v>
      </c>
      <c r="F99" s="115">
        <f>F97+F84</f>
        <v>11652520</v>
      </c>
    </row>
    <row r="100" spans="2:6" ht="16.5" thickTop="1">
      <c r="B100" s="1"/>
      <c r="F100" s="119"/>
    </row>
    <row r="102" ht="12.75">
      <c r="F102" s="10"/>
    </row>
    <row r="103" spans="5:6" ht="12.75">
      <c r="E103" s="10"/>
      <c r="F103" s="10"/>
    </row>
    <row r="106" ht="12.75">
      <c r="E106" s="119"/>
    </row>
    <row r="107" spans="5:8" ht="12.75">
      <c r="E107" s="119"/>
      <c r="H107" s="119"/>
    </row>
    <row r="108" ht="12.75">
      <c r="E108" s="119"/>
    </row>
    <row r="109" spans="5:8" ht="12.75">
      <c r="E109" s="119"/>
      <c r="H109" s="10"/>
    </row>
    <row r="110" ht="12.75">
      <c r="E110" s="119"/>
    </row>
    <row r="111" ht="12.75">
      <c r="E111" s="119"/>
    </row>
    <row r="112" ht="12.75">
      <c r="E112" s="119"/>
    </row>
    <row r="113" ht="12.75">
      <c r="E113" s="119"/>
    </row>
    <row r="114" ht="12.75">
      <c r="E114" s="119"/>
    </row>
    <row r="115" ht="12.75">
      <c r="E115" s="119"/>
    </row>
    <row r="116" ht="12.75">
      <c r="E116" s="119"/>
    </row>
  </sheetData>
  <sheetProtection/>
  <mergeCells count="4">
    <mergeCell ref="B2:B3"/>
    <mergeCell ref="D2:D3"/>
    <mergeCell ref="B53:B54"/>
    <mergeCell ref="D53:D54"/>
  </mergeCells>
  <printOptions/>
  <pageMargins left="0.17" right="0.46" top="0.785" bottom="0.24" header="0.17" footer="0.16"/>
  <pageSetup horizontalDpi="600" verticalDpi="600" orientation="portrait" paperSize="9" scale="96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5"/>
  <sheetViews>
    <sheetView zoomScalePageLayoutView="0" workbookViewId="0" topLeftCell="A1">
      <selection activeCell="H64" sqref="H6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21.140625" style="0" customWidth="1"/>
    <col min="4" max="4" width="9.421875" style="0" customWidth="1"/>
    <col min="5" max="5" width="11.57421875" style="0" customWidth="1"/>
    <col min="6" max="6" width="11.7109375" style="0" bestFit="1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1" ht="15">
      <c r="B1" s="171" t="s">
        <v>382</v>
      </c>
    </row>
    <row r="2" ht="15">
      <c r="B2" s="173" t="s">
        <v>383</v>
      </c>
    </row>
    <row r="3" ht="12.75">
      <c r="C3" s="218"/>
    </row>
    <row r="4" ht="12.75">
      <c r="C4" s="218"/>
    </row>
    <row r="5" spans="3:8" ht="15.75">
      <c r="C5" s="344" t="s">
        <v>359</v>
      </c>
      <c r="D5" s="344"/>
      <c r="E5" s="344"/>
      <c r="F5" s="344"/>
      <c r="G5" s="344"/>
      <c r="H5" s="344"/>
    </row>
    <row r="7" spans="2:8" ht="12.75">
      <c r="B7" s="345" t="s">
        <v>192</v>
      </c>
      <c r="C7" s="347" t="s">
        <v>360</v>
      </c>
      <c r="D7" s="345" t="s">
        <v>361</v>
      </c>
      <c r="E7" s="274" t="s">
        <v>362</v>
      </c>
      <c r="F7" s="345" t="s">
        <v>363</v>
      </c>
      <c r="G7" s="345" t="s">
        <v>364</v>
      </c>
      <c r="H7" s="274" t="s">
        <v>362</v>
      </c>
    </row>
    <row r="8" spans="2:10" ht="12.75">
      <c r="B8" s="346"/>
      <c r="C8" s="348"/>
      <c r="D8" s="346"/>
      <c r="E8" s="275">
        <v>40544</v>
      </c>
      <c r="F8" s="346"/>
      <c r="G8" s="346"/>
      <c r="H8" s="275" t="s">
        <v>365</v>
      </c>
      <c r="I8" s="93"/>
      <c r="J8" s="93"/>
    </row>
    <row r="9" spans="2:10" ht="12.75">
      <c r="B9" s="276">
        <v>1</v>
      </c>
      <c r="C9" s="277" t="s">
        <v>366</v>
      </c>
      <c r="D9" s="276"/>
      <c r="E9" s="278"/>
      <c r="F9" s="278"/>
      <c r="G9" s="278"/>
      <c r="H9" s="278">
        <f>E9+F9-G9</f>
        <v>0</v>
      </c>
      <c r="I9" s="93"/>
      <c r="J9" s="93"/>
    </row>
    <row r="10" spans="2:10" ht="12.75">
      <c r="B10" s="276">
        <v>2</v>
      </c>
      <c r="C10" s="277" t="s">
        <v>378</v>
      </c>
      <c r="D10" s="276"/>
      <c r="E10" s="278"/>
      <c r="F10" s="278"/>
      <c r="G10" s="278"/>
      <c r="H10" s="278">
        <f aca="true" t="shared" si="0" ref="H10:H17">E10+F10-G10</f>
        <v>0</v>
      </c>
      <c r="I10" s="279"/>
      <c r="J10" s="280"/>
    </row>
    <row r="11" spans="2:10" ht="12.75">
      <c r="B11" s="276">
        <v>3</v>
      </c>
      <c r="C11" s="277" t="s">
        <v>368</v>
      </c>
      <c r="D11" s="276"/>
      <c r="E11" s="278"/>
      <c r="F11" s="278"/>
      <c r="G11" s="278"/>
      <c r="H11" s="278">
        <f t="shared" si="0"/>
        <v>0</v>
      </c>
      <c r="I11" s="279"/>
      <c r="J11" s="280"/>
    </row>
    <row r="12" spans="2:10" ht="12.75">
      <c r="B12" s="276">
        <v>4</v>
      </c>
      <c r="C12" s="277" t="s">
        <v>369</v>
      </c>
      <c r="D12" s="276"/>
      <c r="E12" s="278"/>
      <c r="F12" s="278"/>
      <c r="G12" s="278"/>
      <c r="H12" s="278">
        <f t="shared" si="0"/>
        <v>0</v>
      </c>
      <c r="I12" s="279"/>
      <c r="J12" s="280"/>
    </row>
    <row r="13" spans="2:10" ht="12.75">
      <c r="B13" s="276">
        <v>5</v>
      </c>
      <c r="C13" s="277" t="s">
        <v>370</v>
      </c>
      <c r="D13" s="276"/>
      <c r="E13" s="278"/>
      <c r="F13" s="203"/>
      <c r="G13" s="278"/>
      <c r="H13" s="278">
        <f t="shared" si="0"/>
        <v>0</v>
      </c>
      <c r="I13" s="279"/>
      <c r="J13" s="280"/>
    </row>
    <row r="14" spans="2:10" ht="12.75">
      <c r="B14" s="276">
        <v>1</v>
      </c>
      <c r="C14" s="277" t="s">
        <v>371</v>
      </c>
      <c r="D14" s="276"/>
      <c r="E14" s="278"/>
      <c r="F14" s="278"/>
      <c r="G14" s="278"/>
      <c r="H14" s="278">
        <f t="shared" si="0"/>
        <v>0</v>
      </c>
      <c r="I14" s="279"/>
      <c r="J14" s="280"/>
    </row>
    <row r="15" spans="2:10" ht="12.75">
      <c r="B15" s="276">
        <v>2</v>
      </c>
      <c r="C15" s="162"/>
      <c r="D15" s="276"/>
      <c r="E15" s="278"/>
      <c r="F15" s="278"/>
      <c r="G15" s="278"/>
      <c r="H15" s="278">
        <f t="shared" si="0"/>
        <v>0</v>
      </c>
      <c r="I15" s="93"/>
      <c r="J15" s="93"/>
    </row>
    <row r="16" spans="2:10" ht="12.75">
      <c r="B16" s="276">
        <v>3</v>
      </c>
      <c r="C16" s="162"/>
      <c r="D16" s="276"/>
      <c r="E16" s="278"/>
      <c r="F16" s="278"/>
      <c r="G16" s="278"/>
      <c r="H16" s="278">
        <f t="shared" si="0"/>
        <v>0</v>
      </c>
      <c r="I16" s="93"/>
      <c r="J16" s="93"/>
    </row>
    <row r="17" spans="2:10" ht="13.5" thickBot="1">
      <c r="B17" s="281">
        <v>4</v>
      </c>
      <c r="C17" s="261"/>
      <c r="D17" s="281"/>
      <c r="E17" s="282"/>
      <c r="F17" s="282"/>
      <c r="G17" s="282"/>
      <c r="H17" s="282">
        <f t="shared" si="0"/>
        <v>0</v>
      </c>
      <c r="I17" s="93"/>
      <c r="J17" s="93"/>
    </row>
    <row r="18" spans="2:10" ht="13.5" thickBot="1">
      <c r="B18" s="283"/>
      <c r="C18" s="284" t="s">
        <v>372</v>
      </c>
      <c r="D18" s="285"/>
      <c r="E18" s="286">
        <f>SUM(E9:E17)</f>
        <v>0</v>
      </c>
      <c r="F18" s="286">
        <f>SUM(F9:F17)</f>
        <v>0</v>
      </c>
      <c r="G18" s="286">
        <f>SUM(G9:G17)</f>
        <v>0</v>
      </c>
      <c r="H18" s="287">
        <f>SUM(H9:H17)</f>
        <v>0</v>
      </c>
      <c r="J18" s="160"/>
    </row>
    <row r="21" spans="3:10" ht="15.75">
      <c r="C21" s="344" t="s">
        <v>373</v>
      </c>
      <c r="D21" s="344"/>
      <c r="E21" s="344"/>
      <c r="F21" s="344"/>
      <c r="G21" s="344"/>
      <c r="H21" s="344"/>
      <c r="J21" s="160"/>
    </row>
    <row r="23" spans="2:8" ht="12.75">
      <c r="B23" s="345" t="s">
        <v>192</v>
      </c>
      <c r="C23" s="347" t="s">
        <v>360</v>
      </c>
      <c r="D23" s="345" t="s">
        <v>361</v>
      </c>
      <c r="E23" s="274" t="s">
        <v>362</v>
      </c>
      <c r="F23" s="345" t="s">
        <v>363</v>
      </c>
      <c r="G23" s="345" t="s">
        <v>364</v>
      </c>
      <c r="H23" s="274" t="s">
        <v>362</v>
      </c>
    </row>
    <row r="24" spans="2:8" ht="12.75">
      <c r="B24" s="346"/>
      <c r="C24" s="348"/>
      <c r="D24" s="346"/>
      <c r="E24" s="275">
        <v>40544</v>
      </c>
      <c r="F24" s="346"/>
      <c r="G24" s="346"/>
      <c r="H24" s="275" t="s">
        <v>365</v>
      </c>
    </row>
    <row r="25" spans="2:8" ht="12.75">
      <c r="B25" s="276">
        <v>1</v>
      </c>
      <c r="C25" s="277" t="s">
        <v>366</v>
      </c>
      <c r="D25" s="276"/>
      <c r="E25" s="278">
        <v>0</v>
      </c>
      <c r="F25" s="278">
        <v>0</v>
      </c>
      <c r="G25" s="278"/>
      <c r="H25" s="278">
        <f>E25+F25-G25</f>
        <v>0</v>
      </c>
    </row>
    <row r="26" spans="2:8" ht="12.75">
      <c r="B26" s="276">
        <v>2</v>
      </c>
      <c r="C26" s="277" t="s">
        <v>367</v>
      </c>
      <c r="D26" s="276"/>
      <c r="E26" s="278"/>
      <c r="F26" s="278"/>
      <c r="G26" s="278"/>
      <c r="H26" s="278">
        <f aca="true" t="shared" si="1" ref="H26:H33">E26+F26-G26</f>
        <v>0</v>
      </c>
    </row>
    <row r="27" spans="2:8" ht="12.75">
      <c r="B27" s="276">
        <v>3</v>
      </c>
      <c r="C27" s="277" t="s">
        <v>374</v>
      </c>
      <c r="D27" s="276"/>
      <c r="E27" s="278">
        <v>0</v>
      </c>
      <c r="F27" s="288">
        <v>0</v>
      </c>
      <c r="G27" s="278">
        <v>0</v>
      </c>
      <c r="H27" s="278">
        <f t="shared" si="1"/>
        <v>0</v>
      </c>
    </row>
    <row r="28" spans="2:8" ht="12.75">
      <c r="B28" s="276">
        <v>4</v>
      </c>
      <c r="C28" s="277" t="s">
        <v>369</v>
      </c>
      <c r="D28" s="276"/>
      <c r="E28" s="278"/>
      <c r="F28" s="278"/>
      <c r="G28" s="278"/>
      <c r="H28" s="278">
        <f t="shared" si="1"/>
        <v>0</v>
      </c>
    </row>
    <row r="29" spans="2:8" ht="12.75">
      <c r="B29" s="276">
        <v>5</v>
      </c>
      <c r="C29" s="277" t="s">
        <v>370</v>
      </c>
      <c r="D29" s="276"/>
      <c r="E29" s="278"/>
      <c r="F29" s="288"/>
      <c r="G29" s="278"/>
      <c r="H29" s="278">
        <f t="shared" si="1"/>
        <v>0</v>
      </c>
    </row>
    <row r="30" spans="2:8" ht="12.75">
      <c r="B30" s="276">
        <v>1</v>
      </c>
      <c r="C30" s="277" t="s">
        <v>371</v>
      </c>
      <c r="D30" s="276"/>
      <c r="E30" s="278"/>
      <c r="F30" s="278"/>
      <c r="G30" s="278"/>
      <c r="H30" s="278">
        <f t="shared" si="1"/>
        <v>0</v>
      </c>
    </row>
    <row r="31" spans="2:8" ht="12.75">
      <c r="B31" s="276">
        <v>2</v>
      </c>
      <c r="C31" s="162"/>
      <c r="D31" s="276"/>
      <c r="E31" s="278"/>
      <c r="F31" s="278"/>
      <c r="G31" s="278"/>
      <c r="H31" s="278">
        <f t="shared" si="1"/>
        <v>0</v>
      </c>
    </row>
    <row r="32" spans="2:8" ht="12.75">
      <c r="B32" s="276">
        <v>3</v>
      </c>
      <c r="C32" s="162"/>
      <c r="D32" s="276"/>
      <c r="E32" s="278"/>
      <c r="F32" s="278"/>
      <c r="G32" s="278"/>
      <c r="H32" s="278">
        <f t="shared" si="1"/>
        <v>0</v>
      </c>
    </row>
    <row r="33" spans="2:8" ht="13.5" thickBot="1">
      <c r="B33" s="281">
        <v>4</v>
      </c>
      <c r="C33" s="261"/>
      <c r="D33" s="281"/>
      <c r="E33" s="282"/>
      <c r="F33" s="282"/>
      <c r="G33" s="282"/>
      <c r="H33" s="278">
        <f t="shared" si="1"/>
        <v>0</v>
      </c>
    </row>
    <row r="34" spans="2:11" ht="13.5" thickBot="1">
      <c r="B34" s="283"/>
      <c r="C34" s="284" t="s">
        <v>372</v>
      </c>
      <c r="D34" s="285"/>
      <c r="E34" s="286">
        <f>SUM(E25:E33)</f>
        <v>0</v>
      </c>
      <c r="F34" s="286">
        <f>SUM(F25:F33)</f>
        <v>0</v>
      </c>
      <c r="G34" s="286">
        <f>SUM(G25:G33)</f>
        <v>0</v>
      </c>
      <c r="H34" s="287">
        <f>SUM(H25:H33)</f>
        <v>0</v>
      </c>
      <c r="I34" s="289"/>
      <c r="J34" s="160"/>
      <c r="K34" s="160"/>
    </row>
    <row r="35" ht="12.75">
      <c r="H35" s="289"/>
    </row>
    <row r="37" spans="3:8" ht="15.75">
      <c r="C37" s="344" t="s">
        <v>375</v>
      </c>
      <c r="D37" s="344"/>
      <c r="E37" s="344"/>
      <c r="F37" s="344"/>
      <c r="G37" s="344"/>
      <c r="H37" s="344"/>
    </row>
    <row r="39" spans="2:8" ht="12.75">
      <c r="B39" s="345" t="s">
        <v>192</v>
      </c>
      <c r="C39" s="347" t="s">
        <v>360</v>
      </c>
      <c r="D39" s="345" t="s">
        <v>361</v>
      </c>
      <c r="E39" s="274" t="s">
        <v>362</v>
      </c>
      <c r="F39" s="345" t="s">
        <v>363</v>
      </c>
      <c r="G39" s="345" t="s">
        <v>364</v>
      </c>
      <c r="H39" s="274" t="s">
        <v>362</v>
      </c>
    </row>
    <row r="40" spans="2:8" ht="12.75">
      <c r="B40" s="346"/>
      <c r="C40" s="348"/>
      <c r="D40" s="346"/>
      <c r="E40" s="275">
        <v>40544</v>
      </c>
      <c r="F40" s="346"/>
      <c r="G40" s="346"/>
      <c r="H40" s="275" t="s">
        <v>365</v>
      </c>
    </row>
    <row r="41" spans="2:8" ht="12.75">
      <c r="B41" s="276">
        <v>1</v>
      </c>
      <c r="C41" s="252" t="s">
        <v>366</v>
      </c>
      <c r="D41" s="276"/>
      <c r="E41" s="278"/>
      <c r="F41" s="278"/>
      <c r="G41" s="278">
        <v>0</v>
      </c>
      <c r="H41" s="278">
        <f>E41+F41-G41</f>
        <v>0</v>
      </c>
    </row>
    <row r="42" spans="2:15" ht="12.75">
      <c r="B42" s="276">
        <v>2</v>
      </c>
      <c r="C42" s="277" t="s">
        <v>378</v>
      </c>
      <c r="D42" s="276"/>
      <c r="E42" s="278"/>
      <c r="F42" s="278"/>
      <c r="G42" s="278"/>
      <c r="H42" s="278">
        <f aca="true" t="shared" si="2" ref="H42:H49">E42+F42-G42</f>
        <v>0</v>
      </c>
      <c r="N42" s="93"/>
      <c r="O42" s="93"/>
    </row>
    <row r="43" spans="2:15" ht="12.75">
      <c r="B43" s="276">
        <v>3</v>
      </c>
      <c r="C43" s="277" t="s">
        <v>374</v>
      </c>
      <c r="D43" s="276"/>
      <c r="E43" s="257"/>
      <c r="F43" s="119"/>
      <c r="G43" s="257"/>
      <c r="H43" s="257">
        <f t="shared" si="2"/>
        <v>0</v>
      </c>
      <c r="N43" s="93"/>
      <c r="O43" s="93"/>
    </row>
    <row r="44" spans="2:15" ht="12.75">
      <c r="B44" s="276">
        <v>4</v>
      </c>
      <c r="C44" s="277" t="s">
        <v>369</v>
      </c>
      <c r="D44" s="276"/>
      <c r="E44" s="257"/>
      <c r="F44" s="257"/>
      <c r="G44" s="257"/>
      <c r="H44" s="257">
        <f t="shared" si="2"/>
        <v>0</v>
      </c>
      <c r="N44" s="93"/>
      <c r="O44" s="93"/>
    </row>
    <row r="45" spans="2:15" ht="12.75">
      <c r="B45" s="276">
        <v>5</v>
      </c>
      <c r="C45" s="277" t="s">
        <v>370</v>
      </c>
      <c r="D45" s="276"/>
      <c r="E45" s="257"/>
      <c r="F45" s="257"/>
      <c r="G45" s="257"/>
      <c r="H45" s="257">
        <f t="shared" si="2"/>
        <v>0</v>
      </c>
      <c r="N45" s="93"/>
      <c r="O45" s="93"/>
    </row>
    <row r="46" spans="2:15" ht="12.75">
      <c r="B46" s="276">
        <v>1</v>
      </c>
      <c r="C46" s="277" t="s">
        <v>371</v>
      </c>
      <c r="D46" s="276"/>
      <c r="E46" s="278"/>
      <c r="F46" s="278"/>
      <c r="G46" s="278"/>
      <c r="H46" s="278">
        <f t="shared" si="2"/>
        <v>0</v>
      </c>
      <c r="N46" s="93"/>
      <c r="O46" s="93"/>
    </row>
    <row r="47" spans="2:15" ht="12.75">
      <c r="B47" s="276">
        <v>2</v>
      </c>
      <c r="C47" s="277"/>
      <c r="D47" s="276"/>
      <c r="E47" s="278"/>
      <c r="F47" s="278"/>
      <c r="G47" s="278"/>
      <c r="H47" s="278">
        <f t="shared" si="2"/>
        <v>0</v>
      </c>
      <c r="N47" s="93"/>
      <c r="O47" s="93"/>
    </row>
    <row r="48" spans="2:15" ht="12.75">
      <c r="B48" s="276">
        <v>3</v>
      </c>
      <c r="C48" s="162"/>
      <c r="D48" s="276"/>
      <c r="E48" s="278"/>
      <c r="F48" s="278"/>
      <c r="G48" s="278"/>
      <c r="H48" s="278">
        <f t="shared" si="2"/>
        <v>0</v>
      </c>
      <c r="N48" s="93"/>
      <c r="O48" s="93"/>
    </row>
    <row r="49" spans="2:15" ht="13.5" thickBot="1">
      <c r="B49" s="281">
        <v>4</v>
      </c>
      <c r="C49" s="261"/>
      <c r="D49" s="281"/>
      <c r="E49" s="282"/>
      <c r="F49" s="282"/>
      <c r="G49" s="282"/>
      <c r="H49" s="278">
        <f t="shared" si="2"/>
        <v>0</v>
      </c>
      <c r="N49" s="93"/>
      <c r="O49" s="93"/>
    </row>
    <row r="50" spans="2:15" ht="13.5" thickBot="1">
      <c r="B50" s="283"/>
      <c r="C50" s="284" t="s">
        <v>372</v>
      </c>
      <c r="D50" s="285"/>
      <c r="E50" s="286">
        <f>SUM(E41:E49)</f>
        <v>0</v>
      </c>
      <c r="F50" s="286">
        <f>SUM(F41:F49)</f>
        <v>0</v>
      </c>
      <c r="G50" s="286">
        <f>SUM(G41:G49)</f>
        <v>0</v>
      </c>
      <c r="H50" s="287">
        <f>H18-H34</f>
        <v>0</v>
      </c>
      <c r="J50" s="289"/>
      <c r="K50" s="160"/>
      <c r="N50" s="290"/>
      <c r="O50" s="93"/>
    </row>
    <row r="51" spans="7:11" s="93" customFormat="1" ht="12.75">
      <c r="G51" s="280"/>
      <c r="H51" s="291"/>
      <c r="K51" s="280"/>
    </row>
    <row r="52" spans="5:15" ht="12.75">
      <c r="E52" s="160"/>
      <c r="H52" s="160"/>
      <c r="J52" s="289"/>
      <c r="N52" s="93"/>
      <c r="O52" s="93"/>
    </row>
    <row r="53" spans="5:15" ht="12.75">
      <c r="E53" s="160"/>
      <c r="H53" s="160"/>
      <c r="J53" s="160"/>
      <c r="N53" s="93"/>
      <c r="O53" s="93"/>
    </row>
    <row r="54" spans="6:15" ht="15.75">
      <c r="F54" s="341" t="s">
        <v>228</v>
      </c>
      <c r="G54" s="341"/>
      <c r="H54" s="341"/>
      <c r="N54" s="93"/>
      <c r="O54" s="93"/>
    </row>
    <row r="55" spans="6:8" ht="12.75">
      <c r="F55" s="342" t="s">
        <v>381</v>
      </c>
      <c r="G55" s="343"/>
      <c r="H55" s="343"/>
    </row>
  </sheetData>
  <sheetProtection/>
  <mergeCells count="20">
    <mergeCell ref="C5:H5"/>
    <mergeCell ref="B7:B8"/>
    <mergeCell ref="C7:C8"/>
    <mergeCell ref="D7:D8"/>
    <mergeCell ref="F7:F8"/>
    <mergeCell ref="G7:G8"/>
    <mergeCell ref="C21:H21"/>
    <mergeCell ref="B23:B24"/>
    <mergeCell ref="C23:C24"/>
    <mergeCell ref="D23:D24"/>
    <mergeCell ref="F23:F24"/>
    <mergeCell ref="G23:G24"/>
    <mergeCell ref="F54:H54"/>
    <mergeCell ref="F55:H55"/>
    <mergeCell ref="C37:H37"/>
    <mergeCell ref="B39:B40"/>
    <mergeCell ref="C39:C40"/>
    <mergeCell ref="D39:D40"/>
    <mergeCell ref="F39:F40"/>
    <mergeCell ref="G39:G40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.421875" style="0" customWidth="1"/>
    <col min="2" max="2" width="7.57421875" style="0" customWidth="1"/>
    <col min="3" max="3" width="49.57421875" style="0" bestFit="1" customWidth="1"/>
    <col min="4" max="4" width="11.7109375" style="0" customWidth="1"/>
    <col min="5" max="5" width="15.421875" style="0" customWidth="1"/>
    <col min="6" max="6" width="15.7109375" style="0" bestFit="1" customWidth="1"/>
    <col min="8" max="8" width="15.00390625" style="0" bestFit="1" customWidth="1"/>
    <col min="9" max="9" width="11.28125" style="0" bestFit="1" customWidth="1"/>
  </cols>
  <sheetData>
    <row r="2" ht="18.75">
      <c r="B2" s="78" t="s">
        <v>105</v>
      </c>
    </row>
    <row r="3" ht="18.75">
      <c r="B3" s="78" t="s">
        <v>106</v>
      </c>
    </row>
    <row r="4" ht="19.5" thickBot="1">
      <c r="B4" s="4"/>
    </row>
    <row r="5" spans="2:6" ht="42" customHeight="1" thickTop="1">
      <c r="B5" s="306" t="s">
        <v>107</v>
      </c>
      <c r="C5" s="308" t="s">
        <v>108</v>
      </c>
      <c r="D5" s="43" t="s">
        <v>109</v>
      </c>
      <c r="E5" s="43" t="s">
        <v>2</v>
      </c>
      <c r="F5" s="44" t="s">
        <v>2</v>
      </c>
    </row>
    <row r="6" spans="2:6" ht="16.5" thickBot="1">
      <c r="B6" s="307"/>
      <c r="C6" s="309"/>
      <c r="D6" s="45" t="s">
        <v>186</v>
      </c>
      <c r="E6" s="45">
        <v>2011</v>
      </c>
      <c r="F6" s="46">
        <v>2010</v>
      </c>
    </row>
    <row r="7" spans="2:8" s="2" customFormat="1" ht="16.5" thickTop="1">
      <c r="B7" s="47">
        <v>1</v>
      </c>
      <c r="C7" s="48" t="s">
        <v>110</v>
      </c>
      <c r="D7" s="48"/>
      <c r="E7" s="49"/>
      <c r="F7" s="50"/>
      <c r="H7" s="120"/>
    </row>
    <row r="8" spans="2:9" s="2" customFormat="1" ht="15.75">
      <c r="B8" s="51">
        <v>2</v>
      </c>
      <c r="C8" s="52" t="s">
        <v>111</v>
      </c>
      <c r="D8" s="52"/>
      <c r="E8" s="53"/>
      <c r="F8" s="54"/>
      <c r="H8" s="11"/>
      <c r="I8" s="120"/>
    </row>
    <row r="9" spans="2:9" s="2" customFormat="1" ht="31.5">
      <c r="B9" s="51">
        <v>3</v>
      </c>
      <c r="C9" s="55" t="s">
        <v>112</v>
      </c>
      <c r="D9" s="52"/>
      <c r="E9" s="53"/>
      <c r="F9" s="54"/>
      <c r="H9" s="11"/>
      <c r="I9" s="118"/>
    </row>
    <row r="10" spans="2:9" s="2" customFormat="1" ht="15.75">
      <c r="B10" s="51">
        <v>4</v>
      </c>
      <c r="C10" s="52" t="s">
        <v>113</v>
      </c>
      <c r="D10" s="52"/>
      <c r="E10" s="53"/>
      <c r="F10" s="54"/>
      <c r="H10" s="120"/>
      <c r="I10" s="118"/>
    </row>
    <row r="11" spans="2:9" s="2" customFormat="1" ht="15.75">
      <c r="B11" s="51">
        <v>5</v>
      </c>
      <c r="C11" s="52" t="s">
        <v>114</v>
      </c>
      <c r="D11" s="52"/>
      <c r="E11" s="53">
        <f>E12+E13</f>
        <v>0</v>
      </c>
      <c r="F11" s="54">
        <f>F12+F13</f>
        <v>0</v>
      </c>
      <c r="H11" s="120"/>
      <c r="I11" s="118"/>
    </row>
    <row r="12" spans="2:8" s="2" customFormat="1" ht="15.75">
      <c r="B12" s="51"/>
      <c r="C12" s="52" t="s">
        <v>115</v>
      </c>
      <c r="D12" s="52"/>
      <c r="E12" s="53"/>
      <c r="F12" s="54"/>
      <c r="H12" s="120"/>
    </row>
    <row r="13" spans="2:8" s="2" customFormat="1" ht="15.75">
      <c r="B13" s="51"/>
      <c r="C13" s="52" t="s">
        <v>116</v>
      </c>
      <c r="D13" s="52"/>
      <c r="E13" s="53"/>
      <c r="F13" s="54"/>
      <c r="H13" s="120"/>
    </row>
    <row r="14" spans="2:9" s="2" customFormat="1" ht="15.75">
      <c r="B14" s="51" t="s">
        <v>29</v>
      </c>
      <c r="C14" s="52" t="s">
        <v>117</v>
      </c>
      <c r="D14" s="52"/>
      <c r="E14" s="53"/>
      <c r="F14" s="54"/>
      <c r="H14" s="120"/>
      <c r="I14" s="11"/>
    </row>
    <row r="15" spans="2:9" s="2" customFormat="1" ht="16.5" thickBot="1">
      <c r="B15" s="56" t="s">
        <v>118</v>
      </c>
      <c r="C15" s="57" t="s">
        <v>119</v>
      </c>
      <c r="D15" s="57"/>
      <c r="E15" s="58"/>
      <c r="F15" s="59"/>
      <c r="H15" s="120"/>
      <c r="I15" s="118"/>
    </row>
    <row r="16" spans="2:8" s="2" customFormat="1" ht="17.25" thickBot="1" thickTop="1">
      <c r="B16" s="60" t="s">
        <v>120</v>
      </c>
      <c r="C16" s="61" t="s">
        <v>121</v>
      </c>
      <c r="D16" s="62"/>
      <c r="E16" s="63">
        <f>E15+E14+E11+E10</f>
        <v>0</v>
      </c>
      <c r="F16" s="64">
        <f>F15+F14+F11+F10</f>
        <v>0</v>
      </c>
      <c r="H16" s="11"/>
    </row>
    <row r="17" spans="2:8" s="2" customFormat="1" ht="33" thickBot="1" thickTop="1">
      <c r="B17" s="60" t="s">
        <v>122</v>
      </c>
      <c r="C17" s="65" t="s">
        <v>123</v>
      </c>
      <c r="D17" s="62"/>
      <c r="E17" s="63">
        <f>E7+E8+E16</f>
        <v>0</v>
      </c>
      <c r="F17" s="64">
        <f>F7+F8+F16</f>
        <v>0</v>
      </c>
      <c r="H17" s="11"/>
    </row>
    <row r="18" spans="2:8" s="2" customFormat="1" ht="32.25" thickTop="1">
      <c r="B18" s="66" t="s">
        <v>124</v>
      </c>
      <c r="C18" s="67" t="s">
        <v>125</v>
      </c>
      <c r="D18" s="68"/>
      <c r="E18" s="69"/>
      <c r="F18" s="70"/>
      <c r="H18" s="11"/>
    </row>
    <row r="19" spans="2:8" s="2" customFormat="1" ht="15.75">
      <c r="B19" s="51" t="s">
        <v>126</v>
      </c>
      <c r="C19" s="52" t="s">
        <v>127</v>
      </c>
      <c r="D19" s="52"/>
      <c r="E19" s="53"/>
      <c r="F19" s="54"/>
      <c r="H19" s="11"/>
    </row>
    <row r="20" spans="2:6" s="2" customFormat="1" ht="15.75">
      <c r="B20" s="51" t="s">
        <v>128</v>
      </c>
      <c r="C20" s="52" t="s">
        <v>129</v>
      </c>
      <c r="D20" s="52"/>
      <c r="E20" s="53"/>
      <c r="F20" s="149"/>
    </row>
    <row r="21" spans="2:6" s="2" customFormat="1" ht="31.5">
      <c r="B21" s="51" t="s">
        <v>130</v>
      </c>
      <c r="C21" s="55" t="s">
        <v>131</v>
      </c>
      <c r="D21" s="52"/>
      <c r="E21" s="53"/>
      <c r="F21" s="54"/>
    </row>
    <row r="22" spans="2:8" s="2" customFormat="1" ht="15.75">
      <c r="B22" s="51" t="s">
        <v>132</v>
      </c>
      <c r="C22" s="52" t="s">
        <v>133</v>
      </c>
      <c r="D22" s="52"/>
      <c r="E22" s="53"/>
      <c r="F22" s="54"/>
      <c r="H22" s="120"/>
    </row>
    <row r="23" spans="2:8" s="2" customFormat="1" ht="15.75">
      <c r="B23" s="51" t="s">
        <v>134</v>
      </c>
      <c r="C23" s="52" t="s">
        <v>135</v>
      </c>
      <c r="D23" s="52"/>
      <c r="E23" s="53"/>
      <c r="F23" s="54"/>
      <c r="H23" s="11"/>
    </row>
    <row r="24" spans="2:6" s="2" customFormat="1" ht="15.75">
      <c r="B24" s="51" t="s">
        <v>136</v>
      </c>
      <c r="C24" s="52" t="s">
        <v>137</v>
      </c>
      <c r="D24" s="52"/>
      <c r="E24" s="53"/>
      <c r="F24" s="54"/>
    </row>
    <row r="25" spans="2:6" s="2" customFormat="1" ht="31.5">
      <c r="B25" s="51" t="s">
        <v>138</v>
      </c>
      <c r="C25" s="71" t="s">
        <v>139</v>
      </c>
      <c r="D25" s="52"/>
      <c r="E25" s="53">
        <f>SUM(E20:E24)</f>
        <v>0</v>
      </c>
      <c r="F25" s="149">
        <f>SUM(F20:F24)</f>
        <v>0</v>
      </c>
    </row>
    <row r="26" spans="2:6" s="2" customFormat="1" ht="15.75">
      <c r="B26" s="51" t="s">
        <v>140</v>
      </c>
      <c r="C26" s="72" t="s">
        <v>141</v>
      </c>
      <c r="D26" s="52"/>
      <c r="E26" s="53">
        <f>E17+E25+E18+E19</f>
        <v>0</v>
      </c>
      <c r="F26" s="149">
        <f>F17+F25+F18+F19</f>
        <v>0</v>
      </c>
    </row>
    <row r="27" spans="2:6" s="2" customFormat="1" ht="16.5" thickBot="1">
      <c r="B27" s="56" t="s">
        <v>142</v>
      </c>
      <c r="C27" s="57" t="s">
        <v>143</v>
      </c>
      <c r="D27" s="57"/>
      <c r="E27" s="58">
        <v>0</v>
      </c>
      <c r="F27" s="59">
        <v>0</v>
      </c>
    </row>
    <row r="28" spans="2:6" s="2" customFormat="1" ht="16.5" thickTop="1">
      <c r="B28" s="66" t="s">
        <v>144</v>
      </c>
      <c r="C28" s="73" t="s">
        <v>145</v>
      </c>
      <c r="D28" s="68"/>
      <c r="E28" s="74">
        <f>E26+E27</f>
        <v>0</v>
      </c>
      <c r="F28" s="75">
        <f>F26+F27</f>
        <v>0</v>
      </c>
    </row>
    <row r="29" spans="2:6" s="2" customFormat="1" ht="16.5" thickBot="1">
      <c r="B29" s="56"/>
      <c r="C29" s="76" t="s">
        <v>146</v>
      </c>
      <c r="D29" s="57"/>
      <c r="E29" s="58"/>
      <c r="F29" s="77"/>
    </row>
    <row r="30" spans="2:6" s="2" customFormat="1" ht="17.25" thickBot="1" thickTop="1">
      <c r="B30" s="60" t="s">
        <v>147</v>
      </c>
      <c r="C30" s="62" t="s">
        <v>148</v>
      </c>
      <c r="D30" s="62"/>
      <c r="E30" s="63"/>
      <c r="F30" s="64"/>
    </row>
    <row r="31" s="2" customFormat="1" ht="16.5" thickTop="1">
      <c r="B31" s="5"/>
    </row>
    <row r="32" spans="5:6" s="2" customFormat="1" ht="12.75">
      <c r="E32" s="120"/>
      <c r="F32" s="120"/>
    </row>
    <row r="33" spans="5:8" s="2" customFormat="1" ht="12.75">
      <c r="E33" s="120"/>
      <c r="F33" s="120"/>
      <c r="H33" s="120"/>
    </row>
    <row r="34" spans="5:8" s="2" customFormat="1" ht="12.75">
      <c r="E34" s="120"/>
      <c r="H34" s="120"/>
    </row>
    <row r="35" s="2" customFormat="1" ht="12.75">
      <c r="E35" s="120"/>
    </row>
    <row r="36" spans="5:6" s="2" customFormat="1" ht="12.75">
      <c r="E36" s="120"/>
      <c r="F36" s="120"/>
    </row>
    <row r="37" s="2" customFormat="1" ht="12.75">
      <c r="E37" s="120"/>
    </row>
    <row r="38" spans="5:6" s="2" customFormat="1" ht="12.75">
      <c r="E38" s="120"/>
      <c r="F38" s="11"/>
    </row>
    <row r="39" s="2" customFormat="1" ht="12.75">
      <c r="E39" s="120"/>
    </row>
    <row r="40" s="2" customFormat="1" ht="12.75">
      <c r="E40" s="120"/>
    </row>
    <row r="41" s="2" customFormat="1" ht="12.75">
      <c r="E41" s="120"/>
    </row>
    <row r="42" s="2" customFormat="1" ht="12.75"/>
    <row r="43" s="2" customFormat="1" ht="12.75">
      <c r="F43" s="11"/>
    </row>
    <row r="44" s="2" customFormat="1" ht="12.75">
      <c r="F44" s="11"/>
    </row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</sheetData>
  <sheetProtection/>
  <mergeCells count="2">
    <mergeCell ref="B5:B6"/>
    <mergeCell ref="C5:C6"/>
  </mergeCells>
  <printOptions/>
  <pageMargins left="0.2" right="0.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.28125" style="93" customWidth="1"/>
    <col min="2" max="2" width="52.57421875" style="0" customWidth="1"/>
    <col min="3" max="3" width="32.28125" style="0" customWidth="1"/>
    <col min="4" max="4" width="20.00390625" style="0" customWidth="1"/>
    <col min="6" max="6" width="15.00390625" style="295" bestFit="1" customWidth="1"/>
    <col min="7" max="7" width="9.140625" style="295" customWidth="1"/>
    <col min="8" max="8" width="13.57421875" style="295" bestFit="1" customWidth="1"/>
  </cols>
  <sheetData>
    <row r="1" ht="18" customHeight="1" thickBot="1"/>
    <row r="2" spans="1:8" s="2" customFormat="1" ht="16.5" thickTop="1">
      <c r="A2" s="91"/>
      <c r="B2" s="79" t="s">
        <v>160</v>
      </c>
      <c r="C2" s="80" t="s">
        <v>162</v>
      </c>
      <c r="D2" s="81" t="s">
        <v>162</v>
      </c>
      <c r="F2" s="296"/>
      <c r="G2" s="296"/>
      <c r="H2" s="296"/>
    </row>
    <row r="3" spans="1:8" s="2" customFormat="1" ht="16.5" thickBot="1">
      <c r="A3" s="91"/>
      <c r="B3" s="82" t="s">
        <v>161</v>
      </c>
      <c r="C3" s="83">
        <v>2011</v>
      </c>
      <c r="D3" s="84">
        <v>2010</v>
      </c>
      <c r="F3" s="297"/>
      <c r="G3" s="296"/>
      <c r="H3" s="296"/>
    </row>
    <row r="4" spans="1:8" s="2" customFormat="1" ht="17.25" thickBot="1" thickTop="1">
      <c r="A4" s="91"/>
      <c r="B4" s="85" t="s">
        <v>163</v>
      </c>
      <c r="C4" s="86">
        <f>SUM(C5:C10)</f>
        <v>-706982.8</v>
      </c>
      <c r="D4" s="117">
        <f>SUM(D5:D10)</f>
        <v>0</v>
      </c>
      <c r="F4" s="297"/>
      <c r="G4" s="298"/>
      <c r="H4" s="296"/>
    </row>
    <row r="5" spans="1:8" s="2" customFormat="1" ht="16.5" thickTop="1">
      <c r="A5" s="91"/>
      <c r="B5" s="87" t="s">
        <v>164</v>
      </c>
      <c r="C5" s="127">
        <v>0</v>
      </c>
      <c r="D5" s="75"/>
      <c r="F5" s="297"/>
      <c r="G5" s="298"/>
      <c r="H5" s="296"/>
    </row>
    <row r="6" spans="1:8" s="2" customFormat="1" ht="15.75">
      <c r="A6" s="91"/>
      <c r="B6" s="88" t="s">
        <v>165</v>
      </c>
      <c r="C6" s="128">
        <f>-2583613.89+154140</f>
        <v>-2429473.89</v>
      </c>
      <c r="D6" s="116"/>
      <c r="F6" s="297"/>
      <c r="G6" s="298"/>
      <c r="H6" s="296"/>
    </row>
    <row r="7" spans="1:8" s="2" customFormat="1" ht="15.75">
      <c r="A7" s="91"/>
      <c r="B7" s="88" t="s">
        <v>166</v>
      </c>
      <c r="C7" s="128">
        <v>1762491.09</v>
      </c>
      <c r="D7" s="116"/>
      <c r="F7" s="297"/>
      <c r="G7" s="298"/>
      <c r="H7" s="296"/>
    </row>
    <row r="8" spans="1:8" s="2" customFormat="1" ht="15.75">
      <c r="A8" s="91"/>
      <c r="B8" s="88" t="s">
        <v>195</v>
      </c>
      <c r="C8" s="128"/>
      <c r="D8" s="116"/>
      <c r="F8" s="297"/>
      <c r="G8" s="298"/>
      <c r="H8" s="296"/>
    </row>
    <row r="9" spans="1:8" s="2" customFormat="1" ht="15.75">
      <c r="A9" s="91"/>
      <c r="B9" s="88" t="s">
        <v>167</v>
      </c>
      <c r="C9" s="128">
        <v>-40000</v>
      </c>
      <c r="D9" s="116"/>
      <c r="F9" s="297"/>
      <c r="G9" s="298"/>
      <c r="H9" s="296"/>
    </row>
    <row r="10" spans="1:8" s="2" customFormat="1" ht="15.75">
      <c r="A10" s="91"/>
      <c r="B10" s="89" t="s">
        <v>168</v>
      </c>
      <c r="C10" s="129"/>
      <c r="D10" s="116"/>
      <c r="F10" s="297"/>
      <c r="G10" s="298"/>
      <c r="H10" s="296"/>
    </row>
    <row r="11" spans="1:8" s="2" customFormat="1" ht="16.5" thickBot="1">
      <c r="A11" s="91"/>
      <c r="B11" s="82"/>
      <c r="C11" s="130"/>
      <c r="D11" s="77"/>
      <c r="F11" s="297"/>
      <c r="G11" s="298"/>
      <c r="H11" s="296"/>
    </row>
    <row r="12" spans="1:8" s="2" customFormat="1" ht="17.25" thickBot="1" thickTop="1">
      <c r="A12" s="91"/>
      <c r="B12" s="85" t="s">
        <v>169</v>
      </c>
      <c r="C12" s="86">
        <f>SUM(C13:C18)</f>
        <v>0</v>
      </c>
      <c r="D12" s="117">
        <f>SUM(D13:D18)</f>
        <v>0</v>
      </c>
      <c r="F12" s="297"/>
      <c r="G12" s="298"/>
      <c r="H12" s="296"/>
    </row>
    <row r="13" spans="1:8" s="2" customFormat="1" ht="16.5" thickTop="1">
      <c r="A13" s="91"/>
      <c r="B13" s="87" t="s">
        <v>170</v>
      </c>
      <c r="C13" s="127"/>
      <c r="D13" s="75"/>
      <c r="F13" s="297"/>
      <c r="G13" s="298"/>
      <c r="H13" s="296"/>
    </row>
    <row r="14" spans="1:8" s="2" customFormat="1" ht="15.75">
      <c r="A14" s="91"/>
      <c r="B14" s="88" t="s">
        <v>171</v>
      </c>
      <c r="C14" s="128"/>
      <c r="D14" s="116"/>
      <c r="F14" s="297"/>
      <c r="G14" s="298"/>
      <c r="H14" s="296"/>
    </row>
    <row r="15" spans="1:8" s="2" customFormat="1" ht="15.75">
      <c r="A15" s="91"/>
      <c r="B15" s="88" t="s">
        <v>172</v>
      </c>
      <c r="C15" s="128"/>
      <c r="D15" s="116"/>
      <c r="F15" s="297"/>
      <c r="G15" s="298"/>
      <c r="H15" s="296"/>
    </row>
    <row r="16" spans="1:8" s="2" customFormat="1" ht="15.75">
      <c r="A16" s="91"/>
      <c r="B16" s="88" t="s">
        <v>173</v>
      </c>
      <c r="C16" s="128"/>
      <c r="D16" s="116"/>
      <c r="F16" s="297"/>
      <c r="G16" s="298"/>
      <c r="H16" s="296"/>
    </row>
    <row r="17" spans="1:8" s="2" customFormat="1" ht="15.75">
      <c r="A17" s="91"/>
      <c r="B17" s="88" t="s">
        <v>174</v>
      </c>
      <c r="C17" s="128"/>
      <c r="D17" s="116"/>
      <c r="F17" s="297"/>
      <c r="G17" s="298"/>
      <c r="H17" s="296"/>
    </row>
    <row r="18" spans="1:8" s="2" customFormat="1" ht="15.75">
      <c r="A18" s="91"/>
      <c r="B18" s="89" t="s">
        <v>175</v>
      </c>
      <c r="C18" s="129"/>
      <c r="D18" s="116"/>
      <c r="F18" s="297"/>
      <c r="G18" s="298"/>
      <c r="H18" s="296"/>
    </row>
    <row r="19" spans="1:8" s="2" customFormat="1" ht="16.5" thickBot="1">
      <c r="A19" s="91"/>
      <c r="B19" s="90"/>
      <c r="C19" s="131"/>
      <c r="D19" s="77"/>
      <c r="F19" s="297"/>
      <c r="G19" s="298"/>
      <c r="H19" s="296"/>
    </row>
    <row r="20" spans="1:8" s="2" customFormat="1" ht="17.25" thickBot="1" thickTop="1">
      <c r="A20" s="91"/>
      <c r="B20" s="85" t="s">
        <v>176</v>
      </c>
      <c r="C20" s="86">
        <f>SUM(C21:C25)</f>
        <v>360966.9653999992</v>
      </c>
      <c r="D20" s="117">
        <f>SUM(D21:D25)</f>
        <v>0</v>
      </c>
      <c r="F20" s="297"/>
      <c r="G20" s="298"/>
      <c r="H20" s="299"/>
    </row>
    <row r="21" spans="1:8" s="2" customFormat="1" ht="16.5" thickTop="1">
      <c r="A21" s="91"/>
      <c r="B21" s="87" t="s">
        <v>177</v>
      </c>
      <c r="C21" s="127"/>
      <c r="D21" s="75"/>
      <c r="F21" s="297"/>
      <c r="G21" s="298"/>
      <c r="H21" s="299"/>
    </row>
    <row r="22" spans="1:8" s="2" customFormat="1" ht="15.75">
      <c r="A22" s="91"/>
      <c r="B22" s="88" t="s">
        <v>380</v>
      </c>
      <c r="C22" s="128">
        <v>360966.9653999992</v>
      </c>
      <c r="D22" s="116"/>
      <c r="F22" s="300"/>
      <c r="G22" s="298"/>
      <c r="H22" s="296"/>
    </row>
    <row r="23" spans="1:8" s="2" customFormat="1" ht="15.75">
      <c r="A23" s="91"/>
      <c r="B23" s="88" t="s">
        <v>178</v>
      </c>
      <c r="C23" s="128"/>
      <c r="D23" s="116"/>
      <c r="F23" s="296"/>
      <c r="G23" s="296"/>
      <c r="H23" s="301"/>
    </row>
    <row r="24" spans="1:8" s="2" customFormat="1" ht="15.75">
      <c r="A24" s="91"/>
      <c r="B24" s="88" t="s">
        <v>179</v>
      </c>
      <c r="C24" s="128"/>
      <c r="D24" s="116"/>
      <c r="F24" s="301"/>
      <c r="G24" s="296"/>
      <c r="H24" s="301"/>
    </row>
    <row r="25" spans="1:8" s="2" customFormat="1" ht="15.75">
      <c r="A25" s="91"/>
      <c r="B25" s="89" t="s">
        <v>180</v>
      </c>
      <c r="C25" s="128"/>
      <c r="D25" s="116"/>
      <c r="F25" s="297"/>
      <c r="G25" s="296"/>
      <c r="H25" s="296"/>
    </row>
    <row r="26" spans="1:8" s="2" customFormat="1" ht="16.5" thickBot="1">
      <c r="A26" s="91"/>
      <c r="B26" s="90"/>
      <c r="C26" s="131"/>
      <c r="D26" s="77"/>
      <c r="F26" s="296"/>
      <c r="G26" s="296"/>
      <c r="H26" s="299"/>
    </row>
    <row r="27" spans="1:8" s="2" customFormat="1" ht="17.25" thickBot="1" thickTop="1">
      <c r="A27" s="91"/>
      <c r="B27" s="85" t="s">
        <v>181</v>
      </c>
      <c r="C27" s="86">
        <f>C20+C12+C4</f>
        <v>-346015.8346000009</v>
      </c>
      <c r="D27" s="117">
        <f>D20+D12+D4</f>
        <v>0</v>
      </c>
      <c r="F27" s="299"/>
      <c r="G27" s="296"/>
      <c r="H27" s="296"/>
    </row>
    <row r="28" spans="1:8" s="2" customFormat="1" ht="17.25" thickBot="1" thickTop="1">
      <c r="A28" s="91"/>
      <c r="B28" s="85" t="s">
        <v>182</v>
      </c>
      <c r="C28" s="132">
        <v>353205</v>
      </c>
      <c r="D28" s="117"/>
      <c r="F28" s="299"/>
      <c r="G28" s="296"/>
      <c r="H28" s="296"/>
    </row>
    <row r="29" spans="1:8" s="2" customFormat="1" ht="17.25" thickBot="1" thickTop="1">
      <c r="A29" s="91"/>
      <c r="B29" s="85" t="s">
        <v>183</v>
      </c>
      <c r="C29" s="86">
        <f>C28+C27</f>
        <v>7189.165399999125</v>
      </c>
      <c r="D29" s="117">
        <f>D28+D27</f>
        <v>0</v>
      </c>
      <c r="F29" s="299"/>
      <c r="G29" s="296"/>
      <c r="H29" s="301"/>
    </row>
    <row r="30" spans="1:8" s="2" customFormat="1" ht="13.5" thickTop="1">
      <c r="A30" s="92"/>
      <c r="F30" s="301"/>
      <c r="G30" s="296"/>
      <c r="H30" s="301"/>
    </row>
    <row r="31" spans="1:8" s="2" customFormat="1" ht="12.75">
      <c r="A31" s="92"/>
      <c r="C31" s="120"/>
      <c r="F31" s="296"/>
      <c r="G31" s="296"/>
      <c r="H31" s="296"/>
    </row>
    <row r="32" spans="1:8" s="2" customFormat="1" ht="12.75">
      <c r="A32" s="92"/>
      <c r="C32" s="120"/>
      <c r="D32" s="120"/>
      <c r="F32" s="299"/>
      <c r="G32" s="296"/>
      <c r="H32" s="296"/>
    </row>
    <row r="33" spans="1:8" s="2" customFormat="1" ht="12.75">
      <c r="A33" s="92"/>
      <c r="C33" s="120"/>
      <c r="D33" s="11"/>
      <c r="F33" s="296"/>
      <c r="G33" s="296"/>
      <c r="H33" s="296"/>
    </row>
    <row r="34" spans="1:8" s="2" customFormat="1" ht="12.75">
      <c r="A34" s="92"/>
      <c r="C34" s="11"/>
      <c r="F34" s="296"/>
      <c r="G34" s="296"/>
      <c r="H34" s="296"/>
    </row>
    <row r="35" spans="1:8" s="2" customFormat="1" ht="12.75">
      <c r="A35" s="92"/>
      <c r="C35" s="120"/>
      <c r="D35" s="11"/>
      <c r="F35" s="301"/>
      <c r="G35" s="296"/>
      <c r="H35" s="296"/>
    </row>
    <row r="36" spans="1:8" s="2" customFormat="1" ht="12.75">
      <c r="A36" s="92"/>
      <c r="C36" s="11"/>
      <c r="F36" s="296"/>
      <c r="G36" s="296"/>
      <c r="H36" s="296"/>
    </row>
    <row r="37" spans="1:8" s="2" customFormat="1" ht="12.75">
      <c r="A37" s="92"/>
      <c r="F37" s="296"/>
      <c r="G37" s="296"/>
      <c r="H37" s="296"/>
    </row>
    <row r="38" spans="1:8" s="2" customFormat="1" ht="12.75">
      <c r="A38" s="92"/>
      <c r="F38" s="296"/>
      <c r="G38" s="296"/>
      <c r="H38" s="296"/>
    </row>
    <row r="39" spans="1:8" s="2" customFormat="1" ht="12.75">
      <c r="A39" s="92"/>
      <c r="C39" s="11"/>
      <c r="F39" s="296"/>
      <c r="G39" s="296"/>
      <c r="H39" s="296"/>
    </row>
    <row r="40" spans="1:8" s="2" customFormat="1" ht="12.75">
      <c r="A40" s="92"/>
      <c r="F40" s="296"/>
      <c r="G40" s="296"/>
      <c r="H40" s="296"/>
    </row>
    <row r="41" spans="1:8" s="2" customFormat="1" ht="12.75">
      <c r="A41" s="92"/>
      <c r="F41" s="296"/>
      <c r="G41" s="296"/>
      <c r="H41" s="296"/>
    </row>
    <row r="42" spans="1:8" s="2" customFormat="1" ht="12.75">
      <c r="A42" s="92"/>
      <c r="F42" s="296"/>
      <c r="G42" s="296"/>
      <c r="H42" s="296"/>
    </row>
    <row r="43" spans="1:8" s="2" customFormat="1" ht="12.75">
      <c r="A43" s="92"/>
      <c r="F43" s="296"/>
      <c r="G43" s="296"/>
      <c r="H43" s="296"/>
    </row>
    <row r="44" spans="1:8" s="2" customFormat="1" ht="12.75">
      <c r="A44" s="92"/>
      <c r="F44" s="296"/>
      <c r="G44" s="296"/>
      <c r="H44" s="296"/>
    </row>
    <row r="45" spans="1:8" s="2" customFormat="1" ht="12.75">
      <c r="A45" s="92"/>
      <c r="F45" s="296"/>
      <c r="G45" s="296"/>
      <c r="H45" s="296"/>
    </row>
    <row r="46" spans="1:8" s="2" customFormat="1" ht="12.75">
      <c r="A46" s="92"/>
      <c r="F46" s="296"/>
      <c r="G46" s="296"/>
      <c r="H46" s="296"/>
    </row>
    <row r="47" spans="1:8" s="2" customFormat="1" ht="12.75">
      <c r="A47" s="92"/>
      <c r="F47" s="296"/>
      <c r="G47" s="296"/>
      <c r="H47" s="296"/>
    </row>
    <row r="48" spans="1:8" s="2" customFormat="1" ht="12.75">
      <c r="A48" s="92"/>
      <c r="F48" s="296"/>
      <c r="G48" s="296"/>
      <c r="H48" s="296"/>
    </row>
    <row r="49" spans="1:8" s="2" customFormat="1" ht="12.75">
      <c r="A49" s="92"/>
      <c r="F49" s="296"/>
      <c r="G49" s="296"/>
      <c r="H49" s="296"/>
    </row>
    <row r="50" spans="1:8" s="2" customFormat="1" ht="12.75">
      <c r="A50" s="92"/>
      <c r="F50" s="296"/>
      <c r="G50" s="296"/>
      <c r="H50" s="296"/>
    </row>
    <row r="51" spans="1:8" s="2" customFormat="1" ht="12.75">
      <c r="A51" s="92"/>
      <c r="F51" s="296"/>
      <c r="G51" s="296"/>
      <c r="H51" s="296"/>
    </row>
    <row r="52" spans="1:8" s="2" customFormat="1" ht="12.75">
      <c r="A52" s="92"/>
      <c r="F52" s="296"/>
      <c r="G52" s="296"/>
      <c r="H52" s="296"/>
    </row>
    <row r="53" spans="1:8" s="2" customFormat="1" ht="12.75">
      <c r="A53" s="92"/>
      <c r="F53" s="296"/>
      <c r="G53" s="296"/>
      <c r="H53" s="296"/>
    </row>
    <row r="54" spans="1:8" s="2" customFormat="1" ht="12.75">
      <c r="A54" s="92"/>
      <c r="F54" s="296"/>
      <c r="G54" s="296"/>
      <c r="H54" s="296"/>
    </row>
    <row r="55" spans="1:8" s="2" customFormat="1" ht="12.75">
      <c r="A55" s="92"/>
      <c r="F55" s="296"/>
      <c r="G55" s="296"/>
      <c r="H55" s="296"/>
    </row>
    <row r="56" spans="1:8" s="2" customFormat="1" ht="12.75">
      <c r="A56" s="92"/>
      <c r="F56" s="296"/>
      <c r="G56" s="296"/>
      <c r="H56" s="296"/>
    </row>
    <row r="57" spans="1:8" s="2" customFormat="1" ht="12.75">
      <c r="A57" s="92"/>
      <c r="F57" s="296"/>
      <c r="G57" s="296"/>
      <c r="H57" s="296"/>
    </row>
    <row r="58" spans="1:8" s="2" customFormat="1" ht="12.75">
      <c r="A58" s="92"/>
      <c r="F58" s="296"/>
      <c r="G58" s="296"/>
      <c r="H58" s="296"/>
    </row>
    <row r="59" spans="1:8" s="2" customFormat="1" ht="12.75">
      <c r="A59" s="92"/>
      <c r="F59" s="296"/>
      <c r="G59" s="296"/>
      <c r="H59" s="296"/>
    </row>
    <row r="60" spans="1:8" s="2" customFormat="1" ht="12.75">
      <c r="A60" s="92"/>
      <c r="F60" s="296"/>
      <c r="G60" s="296"/>
      <c r="H60" s="296"/>
    </row>
    <row r="61" spans="1:8" s="2" customFormat="1" ht="12.75">
      <c r="A61" s="92"/>
      <c r="F61" s="296"/>
      <c r="G61" s="296"/>
      <c r="H61" s="296"/>
    </row>
    <row r="62" spans="1:8" s="2" customFormat="1" ht="12.75">
      <c r="A62" s="92"/>
      <c r="F62" s="296"/>
      <c r="G62" s="296"/>
      <c r="H62" s="296"/>
    </row>
    <row r="63" spans="1:8" s="2" customFormat="1" ht="12.75">
      <c r="A63" s="92"/>
      <c r="F63" s="296"/>
      <c r="G63" s="296"/>
      <c r="H63" s="296"/>
    </row>
    <row r="64" spans="1:8" s="2" customFormat="1" ht="12.75">
      <c r="A64" s="92"/>
      <c r="F64" s="296"/>
      <c r="G64" s="296"/>
      <c r="H64" s="296"/>
    </row>
    <row r="65" spans="1:8" s="2" customFormat="1" ht="12.75">
      <c r="A65" s="92"/>
      <c r="F65" s="296"/>
      <c r="G65" s="296"/>
      <c r="H65" s="296"/>
    </row>
    <row r="66" spans="1:8" s="2" customFormat="1" ht="12.75">
      <c r="A66" s="92"/>
      <c r="F66" s="296"/>
      <c r="G66" s="296"/>
      <c r="H66" s="296"/>
    </row>
    <row r="67" spans="1:8" s="2" customFormat="1" ht="12.75">
      <c r="A67" s="92"/>
      <c r="F67" s="296"/>
      <c r="G67" s="296"/>
      <c r="H67" s="296"/>
    </row>
    <row r="68" spans="1:8" s="2" customFormat="1" ht="12.75">
      <c r="A68" s="92"/>
      <c r="F68" s="296"/>
      <c r="G68" s="296"/>
      <c r="H68" s="296"/>
    </row>
    <row r="69" spans="1:8" s="2" customFormat="1" ht="12.75">
      <c r="A69" s="92"/>
      <c r="F69" s="296"/>
      <c r="G69" s="296"/>
      <c r="H69" s="296"/>
    </row>
    <row r="70" spans="1:8" s="2" customFormat="1" ht="12.75">
      <c r="A70" s="92"/>
      <c r="F70" s="296"/>
      <c r="G70" s="296"/>
      <c r="H70" s="296"/>
    </row>
    <row r="71" spans="1:8" s="2" customFormat="1" ht="12.75">
      <c r="A71" s="92"/>
      <c r="F71" s="296"/>
      <c r="G71" s="296"/>
      <c r="H71" s="296"/>
    </row>
    <row r="72" spans="1:8" s="2" customFormat="1" ht="12.75">
      <c r="A72" s="92"/>
      <c r="F72" s="296"/>
      <c r="G72" s="296"/>
      <c r="H72" s="296"/>
    </row>
    <row r="73" spans="1:8" s="2" customFormat="1" ht="12.75">
      <c r="A73" s="92"/>
      <c r="F73" s="296"/>
      <c r="G73" s="296"/>
      <c r="H73" s="296"/>
    </row>
    <row r="74" spans="1:8" s="2" customFormat="1" ht="12.75">
      <c r="A74" s="92"/>
      <c r="F74" s="296"/>
      <c r="G74" s="296"/>
      <c r="H74" s="296"/>
    </row>
    <row r="75" spans="1:8" s="2" customFormat="1" ht="12.75">
      <c r="A75" s="92"/>
      <c r="F75" s="296"/>
      <c r="G75" s="296"/>
      <c r="H75" s="296"/>
    </row>
    <row r="76" spans="1:8" s="2" customFormat="1" ht="12.75">
      <c r="A76" s="92"/>
      <c r="F76" s="296"/>
      <c r="G76" s="296"/>
      <c r="H76" s="296"/>
    </row>
    <row r="77" spans="1:8" s="2" customFormat="1" ht="12.75">
      <c r="A77" s="92"/>
      <c r="F77" s="296"/>
      <c r="G77" s="296"/>
      <c r="H77" s="296"/>
    </row>
    <row r="78" spans="1:8" s="2" customFormat="1" ht="12.75">
      <c r="A78" s="92"/>
      <c r="F78" s="296"/>
      <c r="G78" s="296"/>
      <c r="H78" s="296"/>
    </row>
    <row r="79" spans="1:8" s="2" customFormat="1" ht="12.75">
      <c r="A79" s="92"/>
      <c r="F79" s="296"/>
      <c r="G79" s="296"/>
      <c r="H79" s="296"/>
    </row>
    <row r="80" spans="1:8" s="2" customFormat="1" ht="12.75">
      <c r="A80" s="92"/>
      <c r="F80" s="296"/>
      <c r="G80" s="296"/>
      <c r="H80" s="296"/>
    </row>
    <row r="81" spans="1:8" s="2" customFormat="1" ht="12.75">
      <c r="A81" s="92"/>
      <c r="F81" s="296"/>
      <c r="G81" s="296"/>
      <c r="H81" s="296"/>
    </row>
    <row r="82" spans="1:8" s="2" customFormat="1" ht="12.75">
      <c r="A82" s="92"/>
      <c r="F82" s="296"/>
      <c r="G82" s="296"/>
      <c r="H82" s="296"/>
    </row>
    <row r="83" spans="1:8" s="2" customFormat="1" ht="12.75">
      <c r="A83" s="92"/>
      <c r="F83" s="296"/>
      <c r="G83" s="296"/>
      <c r="H83" s="296"/>
    </row>
    <row r="84" spans="1:8" s="2" customFormat="1" ht="12.75">
      <c r="A84" s="92"/>
      <c r="F84" s="296"/>
      <c r="G84" s="296"/>
      <c r="H84" s="296"/>
    </row>
    <row r="85" spans="1:8" s="2" customFormat="1" ht="12.75">
      <c r="A85" s="92"/>
      <c r="F85" s="296"/>
      <c r="G85" s="296"/>
      <c r="H85" s="296"/>
    </row>
    <row r="86" spans="1:8" s="2" customFormat="1" ht="12.75">
      <c r="A86" s="92"/>
      <c r="F86" s="296"/>
      <c r="G86" s="296"/>
      <c r="H86" s="296"/>
    </row>
    <row r="87" spans="1:8" s="2" customFormat="1" ht="12.75">
      <c r="A87" s="92"/>
      <c r="F87" s="296"/>
      <c r="G87" s="296"/>
      <c r="H87" s="296"/>
    </row>
    <row r="88" spans="1:8" s="2" customFormat="1" ht="12.75">
      <c r="A88" s="92"/>
      <c r="F88" s="296"/>
      <c r="G88" s="296"/>
      <c r="H88" s="296"/>
    </row>
  </sheetData>
  <sheetProtection/>
  <printOptions/>
  <pageMargins left="0.17" right="0.17" top="1.505" bottom="1" header="0.5" footer="0.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B2" sqref="B2:H14"/>
    </sheetView>
  </sheetViews>
  <sheetFormatPr defaultColWidth="9.140625" defaultRowHeight="12.75"/>
  <cols>
    <col min="1" max="1" width="3.421875" style="0" customWidth="1"/>
    <col min="2" max="2" width="34.8515625" style="0" customWidth="1"/>
    <col min="3" max="3" width="16.8515625" style="0" customWidth="1"/>
    <col min="4" max="4" width="17.140625" style="0" customWidth="1"/>
    <col min="5" max="5" width="12.28125" style="0" customWidth="1"/>
    <col min="6" max="6" width="18.28125" style="0" customWidth="1"/>
    <col min="7" max="7" width="17.00390625" style="0" customWidth="1"/>
    <col min="8" max="8" width="14.7109375" style="0" customWidth="1"/>
  </cols>
  <sheetData>
    <row r="1" ht="18.75" customHeight="1"/>
    <row r="2" spans="2:8" ht="21.75" customHeight="1">
      <c r="B2" s="9" t="s">
        <v>159</v>
      </c>
      <c r="C2" s="6"/>
      <c r="D2" s="3"/>
      <c r="E2" s="3"/>
      <c r="F2" s="3"/>
      <c r="G2" s="3"/>
      <c r="H2" s="3"/>
    </row>
    <row r="3" spans="2:8" ht="18.75" thickBot="1">
      <c r="B3" s="7"/>
      <c r="C3" s="3"/>
      <c r="D3" s="3"/>
      <c r="E3" s="3"/>
      <c r="F3" s="3"/>
      <c r="G3" s="3"/>
      <c r="H3" s="3"/>
    </row>
    <row r="4" spans="2:8" ht="35.25" customHeight="1" thickBot="1" thickTop="1">
      <c r="B4" s="94"/>
      <c r="C4" s="135" t="s">
        <v>91</v>
      </c>
      <c r="D4" s="135" t="s">
        <v>92</v>
      </c>
      <c r="E4" s="135" t="s">
        <v>149</v>
      </c>
      <c r="F4" s="135" t="s">
        <v>150</v>
      </c>
      <c r="G4" s="135" t="s">
        <v>151</v>
      </c>
      <c r="H4" s="134" t="s">
        <v>152</v>
      </c>
    </row>
    <row r="5" spans="2:8" ht="16.5" thickTop="1">
      <c r="B5" s="95"/>
      <c r="C5" s="96"/>
      <c r="D5" s="96"/>
      <c r="E5" s="96"/>
      <c r="F5" s="96"/>
      <c r="G5" s="96"/>
      <c r="H5" s="97"/>
    </row>
    <row r="6" spans="2:8" ht="15.75">
      <c r="B6" s="98" t="s">
        <v>185</v>
      </c>
      <c r="C6" s="99">
        <v>1000000</v>
      </c>
      <c r="D6" s="99"/>
      <c r="E6" s="99"/>
      <c r="F6" s="99"/>
      <c r="G6" s="99"/>
      <c r="H6" s="100">
        <f aca="true" t="shared" si="0" ref="H6:H12">C6+D6+E6+F6+G6</f>
        <v>1000000</v>
      </c>
    </row>
    <row r="7" spans="2:8" ht="30.75">
      <c r="B7" s="101" t="s">
        <v>153</v>
      </c>
      <c r="C7" s="102"/>
      <c r="D7" s="102"/>
      <c r="E7" s="102"/>
      <c r="F7" s="102"/>
      <c r="G7" s="102"/>
      <c r="H7" s="100">
        <f t="shared" si="0"/>
        <v>0</v>
      </c>
    </row>
    <row r="8" spans="2:8" ht="15.75">
      <c r="B8" s="98" t="s">
        <v>154</v>
      </c>
      <c r="C8" s="99"/>
      <c r="D8" s="99"/>
      <c r="E8" s="99"/>
      <c r="F8" s="99"/>
      <c r="G8" s="99"/>
      <c r="H8" s="100">
        <f t="shared" si="0"/>
        <v>0</v>
      </c>
    </row>
    <row r="9" spans="2:8" ht="30.75">
      <c r="B9" s="101" t="s">
        <v>155</v>
      </c>
      <c r="C9" s="102"/>
      <c r="D9" s="102"/>
      <c r="E9" s="102"/>
      <c r="F9" s="102"/>
      <c r="G9" s="102"/>
      <c r="H9" s="100">
        <f t="shared" si="0"/>
        <v>0</v>
      </c>
    </row>
    <row r="10" spans="2:8" ht="15.75">
      <c r="B10" s="101" t="s">
        <v>156</v>
      </c>
      <c r="C10" s="102"/>
      <c r="D10" s="102"/>
      <c r="E10" s="102"/>
      <c r="F10" s="102"/>
      <c r="G10" s="102"/>
      <c r="H10" s="100">
        <f t="shared" si="0"/>
        <v>0</v>
      </c>
    </row>
    <row r="11" spans="2:8" ht="15.75">
      <c r="B11" s="101" t="s">
        <v>157</v>
      </c>
      <c r="C11" s="102"/>
      <c r="D11" s="102"/>
      <c r="E11" s="102"/>
      <c r="F11" s="102"/>
      <c r="G11" s="102"/>
      <c r="H11" s="100">
        <f t="shared" si="0"/>
        <v>0</v>
      </c>
    </row>
    <row r="12" spans="2:8" ht="15.75">
      <c r="B12" s="101" t="s">
        <v>158</v>
      </c>
      <c r="C12" s="102"/>
      <c r="D12" s="102"/>
      <c r="E12" s="102"/>
      <c r="F12" s="102"/>
      <c r="G12" s="102"/>
      <c r="H12" s="100">
        <f t="shared" si="0"/>
        <v>0</v>
      </c>
    </row>
    <row r="13" spans="2:8" ht="15.75">
      <c r="B13" s="98" t="s">
        <v>188</v>
      </c>
      <c r="C13" s="99">
        <v>1000000</v>
      </c>
      <c r="D13" s="99"/>
      <c r="E13" s="99"/>
      <c r="F13" s="99"/>
      <c r="G13" s="99"/>
      <c r="H13" s="100">
        <f>SUM(H6:H12)</f>
        <v>1000000</v>
      </c>
    </row>
    <row r="14" spans="2:8" ht="16.5" thickBot="1">
      <c r="B14" s="103"/>
      <c r="C14" s="104"/>
      <c r="D14" s="104"/>
      <c r="E14" s="104"/>
      <c r="F14" s="104"/>
      <c r="G14" s="104"/>
      <c r="H14" s="105"/>
    </row>
    <row r="15" spans="2:8" ht="16.5" thickTop="1">
      <c r="B15" s="8"/>
      <c r="C15" s="3"/>
      <c r="D15" s="3"/>
      <c r="E15" s="3"/>
      <c r="F15" s="3"/>
      <c r="G15" s="3"/>
      <c r="H15" s="3"/>
    </row>
    <row r="17" ht="12.75">
      <c r="G17" s="10"/>
    </row>
    <row r="18" ht="12.75">
      <c r="H18" s="10">
        <f>H13-bilanci!E97</f>
        <v>0</v>
      </c>
    </row>
  </sheetData>
  <sheetProtection/>
  <printOptions/>
  <pageMargins left="0.76" right="0.17" top="0.55" bottom="0.66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67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3.140625" style="0" customWidth="1"/>
    <col min="2" max="2" width="2.8515625" style="0" customWidth="1"/>
    <col min="4" max="4" width="11.28125" style="0" customWidth="1"/>
    <col min="5" max="5" width="14.7109375" style="0" customWidth="1"/>
    <col min="6" max="6" width="12.7109375" style="0" customWidth="1"/>
    <col min="7" max="7" width="12.421875" style="0" customWidth="1"/>
    <col min="8" max="8" width="10.8515625" style="0" customWidth="1"/>
    <col min="9" max="9" width="10.00390625" style="0" customWidth="1"/>
    <col min="10" max="10" width="15.421875" style="0" customWidth="1"/>
    <col min="11" max="11" width="14.57421875" style="0" customWidth="1"/>
    <col min="12" max="12" width="4.7109375" style="0" customWidth="1"/>
    <col min="17" max="17" width="53.421875" style="0" customWidth="1"/>
  </cols>
  <sheetData>
    <row r="1" spans="2:10" ht="15">
      <c r="B1" s="171" t="s">
        <v>382</v>
      </c>
      <c r="C1" s="172"/>
      <c r="D1" s="172"/>
      <c r="E1" s="146"/>
      <c r="F1" s="146"/>
      <c r="G1" s="146"/>
      <c r="H1" s="146"/>
      <c r="I1" s="146"/>
      <c r="J1" s="146"/>
    </row>
    <row r="2" spans="2:10" ht="15">
      <c r="B2" s="173" t="s">
        <v>383</v>
      </c>
      <c r="C2" s="172"/>
      <c r="D2" s="172"/>
      <c r="E2" s="146"/>
      <c r="F2" s="146"/>
      <c r="G2" s="146"/>
      <c r="H2" s="146"/>
      <c r="I2" s="146"/>
      <c r="J2" s="146"/>
    </row>
    <row r="3" spans="2:11" ht="12.75">
      <c r="B3" s="146"/>
      <c r="C3" s="159"/>
      <c r="D3" s="146"/>
      <c r="E3" s="146"/>
      <c r="F3" s="146"/>
      <c r="G3" s="146"/>
      <c r="H3" s="146"/>
      <c r="I3" s="146"/>
      <c r="J3" s="159" t="s">
        <v>196</v>
      </c>
      <c r="K3" s="146"/>
    </row>
    <row r="4" spans="2:11" ht="12.75">
      <c r="B4" s="146"/>
      <c r="C4" s="159"/>
      <c r="D4" s="146"/>
      <c r="E4" s="146"/>
      <c r="F4" s="146"/>
      <c r="G4" s="146"/>
      <c r="H4" s="146"/>
      <c r="I4" s="146"/>
      <c r="J4" s="146"/>
      <c r="K4" s="146"/>
    </row>
    <row r="5" spans="2:17" ht="12.75">
      <c r="B5" s="174"/>
      <c r="C5" s="174"/>
      <c r="D5" s="174"/>
      <c r="E5" s="174"/>
      <c r="F5" s="174"/>
      <c r="G5" s="174"/>
      <c r="H5" s="174"/>
      <c r="I5" s="174"/>
      <c r="J5" s="175"/>
      <c r="K5" s="176" t="s">
        <v>197</v>
      </c>
      <c r="L5" s="93"/>
      <c r="M5" s="93"/>
      <c r="N5" s="93"/>
      <c r="O5" s="93"/>
      <c r="P5" s="93"/>
      <c r="Q5" s="93"/>
    </row>
    <row r="6" spans="2:17" ht="15.75" customHeight="1">
      <c r="B6" s="320" t="s">
        <v>198</v>
      </c>
      <c r="C6" s="321"/>
      <c r="D6" s="321"/>
      <c r="E6" s="321"/>
      <c r="F6" s="321"/>
      <c r="G6" s="321"/>
      <c r="H6" s="321"/>
      <c r="I6" s="321"/>
      <c r="J6" s="321"/>
      <c r="K6" s="322"/>
      <c r="L6" s="177"/>
      <c r="M6" s="177"/>
      <c r="N6" s="177"/>
      <c r="O6" s="177"/>
      <c r="P6" s="177"/>
      <c r="Q6" s="177"/>
    </row>
    <row r="7" spans="2:11" ht="26.25" customHeight="1" thickBot="1">
      <c r="B7" s="178"/>
      <c r="C7" s="323" t="s">
        <v>199</v>
      </c>
      <c r="D7" s="323"/>
      <c r="E7" s="323"/>
      <c r="F7" s="323"/>
      <c r="G7" s="324"/>
      <c r="H7" s="179" t="s">
        <v>200</v>
      </c>
      <c r="I7" s="179" t="s">
        <v>201</v>
      </c>
      <c r="J7" s="180" t="s">
        <v>202</v>
      </c>
      <c r="K7" s="180" t="s">
        <v>203</v>
      </c>
    </row>
    <row r="8" spans="2:11" ht="16.5" customHeight="1">
      <c r="B8" s="181">
        <v>1</v>
      </c>
      <c r="C8" s="325" t="s">
        <v>204</v>
      </c>
      <c r="D8" s="326"/>
      <c r="E8" s="326"/>
      <c r="F8" s="326"/>
      <c r="G8" s="326"/>
      <c r="H8" s="182">
        <v>70</v>
      </c>
      <c r="I8" s="182">
        <v>11100</v>
      </c>
      <c r="J8" s="183">
        <f>J9+J10+J11</f>
        <v>0</v>
      </c>
      <c r="K8" s="184"/>
    </row>
    <row r="9" spans="2:11" ht="16.5" customHeight="1">
      <c r="B9" s="185" t="s">
        <v>205</v>
      </c>
      <c r="C9" s="318" t="s">
        <v>206</v>
      </c>
      <c r="D9" s="318"/>
      <c r="E9" s="318"/>
      <c r="F9" s="318"/>
      <c r="G9" s="319"/>
      <c r="H9" s="186" t="s">
        <v>207</v>
      </c>
      <c r="I9" s="186">
        <v>11101</v>
      </c>
      <c r="J9" s="187"/>
      <c r="K9" s="188"/>
    </row>
    <row r="10" spans="2:11" ht="16.5" customHeight="1">
      <c r="B10" s="189" t="s">
        <v>208</v>
      </c>
      <c r="C10" s="318" t="s">
        <v>209</v>
      </c>
      <c r="D10" s="318"/>
      <c r="E10" s="318"/>
      <c r="F10" s="318"/>
      <c r="G10" s="319"/>
      <c r="H10" s="186">
        <v>704</v>
      </c>
      <c r="I10" s="186">
        <v>11102</v>
      </c>
      <c r="J10" s="190"/>
      <c r="K10" s="188"/>
    </row>
    <row r="11" spans="2:11" ht="16.5" customHeight="1">
      <c r="B11" s="189" t="s">
        <v>210</v>
      </c>
      <c r="C11" s="318" t="s">
        <v>211</v>
      </c>
      <c r="D11" s="318"/>
      <c r="E11" s="318"/>
      <c r="F11" s="318"/>
      <c r="G11" s="319"/>
      <c r="H11" s="191">
        <v>705</v>
      </c>
      <c r="I11" s="186">
        <v>11103</v>
      </c>
      <c r="J11" s="187"/>
      <c r="K11" s="188"/>
    </row>
    <row r="12" spans="2:11" ht="16.5" customHeight="1">
      <c r="B12" s="192">
        <v>2</v>
      </c>
      <c r="C12" s="313" t="s">
        <v>212</v>
      </c>
      <c r="D12" s="313"/>
      <c r="E12" s="313"/>
      <c r="F12" s="313"/>
      <c r="G12" s="314"/>
      <c r="H12" s="193">
        <v>708</v>
      </c>
      <c r="I12" s="194">
        <v>11104</v>
      </c>
      <c r="J12" s="187">
        <f>J13+J14+J15</f>
        <v>0</v>
      </c>
      <c r="K12" s="188"/>
    </row>
    <row r="13" spans="2:11" ht="16.5" customHeight="1">
      <c r="B13" s="195" t="s">
        <v>205</v>
      </c>
      <c r="C13" s="318" t="s">
        <v>213</v>
      </c>
      <c r="D13" s="318"/>
      <c r="E13" s="318"/>
      <c r="F13" s="318"/>
      <c r="G13" s="319"/>
      <c r="H13" s="186">
        <v>7081</v>
      </c>
      <c r="I13" s="196">
        <v>111041</v>
      </c>
      <c r="J13" s="187"/>
      <c r="K13" s="188"/>
    </row>
    <row r="14" spans="2:11" ht="16.5" customHeight="1">
      <c r="B14" s="195" t="s">
        <v>214</v>
      </c>
      <c r="C14" s="318" t="s">
        <v>215</v>
      </c>
      <c r="D14" s="318"/>
      <c r="E14" s="318"/>
      <c r="F14" s="318"/>
      <c r="G14" s="319"/>
      <c r="H14" s="186">
        <v>7082</v>
      </c>
      <c r="I14" s="196">
        <v>111042</v>
      </c>
      <c r="J14" s="190"/>
      <c r="K14" s="188"/>
    </row>
    <row r="15" spans="2:11" ht="16.5" customHeight="1">
      <c r="B15" s="195" t="s">
        <v>216</v>
      </c>
      <c r="C15" s="318" t="s">
        <v>217</v>
      </c>
      <c r="D15" s="318"/>
      <c r="E15" s="318"/>
      <c r="F15" s="318"/>
      <c r="G15" s="319"/>
      <c r="H15" s="186">
        <v>7083</v>
      </c>
      <c r="I15" s="196">
        <v>111043</v>
      </c>
      <c r="J15" s="187"/>
      <c r="K15" s="188"/>
    </row>
    <row r="16" spans="2:11" ht="29.25" customHeight="1">
      <c r="B16" s="197">
        <v>3</v>
      </c>
      <c r="C16" s="313" t="s">
        <v>218</v>
      </c>
      <c r="D16" s="313"/>
      <c r="E16" s="313"/>
      <c r="F16" s="313"/>
      <c r="G16" s="314"/>
      <c r="H16" s="193">
        <v>71</v>
      </c>
      <c r="I16" s="194">
        <v>11201</v>
      </c>
      <c r="J16" s="187">
        <f>J17+J18</f>
        <v>0</v>
      </c>
      <c r="K16" s="188"/>
    </row>
    <row r="17" spans="2:11" ht="16.5" customHeight="1">
      <c r="B17" s="198"/>
      <c r="C17" s="311" t="s">
        <v>219</v>
      </c>
      <c r="D17" s="311"/>
      <c r="E17" s="311"/>
      <c r="F17" s="311"/>
      <c r="G17" s="312"/>
      <c r="H17" s="199"/>
      <c r="I17" s="186">
        <v>112011</v>
      </c>
      <c r="J17" s="187"/>
      <c r="K17" s="188"/>
    </row>
    <row r="18" spans="2:11" ht="16.5" customHeight="1">
      <c r="B18" s="198"/>
      <c r="C18" s="311" t="s">
        <v>220</v>
      </c>
      <c r="D18" s="311"/>
      <c r="E18" s="311"/>
      <c r="F18" s="311"/>
      <c r="G18" s="312"/>
      <c r="H18" s="199"/>
      <c r="I18" s="186">
        <v>112012</v>
      </c>
      <c r="J18" s="187"/>
      <c r="K18" s="188"/>
    </row>
    <row r="19" spans="2:11" ht="16.5" customHeight="1">
      <c r="B19" s="200">
        <v>4</v>
      </c>
      <c r="C19" s="313" t="s">
        <v>221</v>
      </c>
      <c r="D19" s="313"/>
      <c r="E19" s="313"/>
      <c r="F19" s="313"/>
      <c r="G19" s="314"/>
      <c r="H19" s="201">
        <v>72</v>
      </c>
      <c r="I19" s="202">
        <v>11300</v>
      </c>
      <c r="J19" s="187">
        <f>J20</f>
        <v>0</v>
      </c>
      <c r="K19" s="188"/>
    </row>
    <row r="20" spans="2:11" ht="16.5" customHeight="1">
      <c r="B20" s="189"/>
      <c r="C20" s="315" t="s">
        <v>222</v>
      </c>
      <c r="D20" s="316"/>
      <c r="E20" s="316"/>
      <c r="F20" s="316"/>
      <c r="G20" s="316"/>
      <c r="H20" s="203"/>
      <c r="I20" s="204">
        <v>11301</v>
      </c>
      <c r="J20" s="187"/>
      <c r="K20" s="188"/>
    </row>
    <row r="21" spans="2:11" ht="16.5" customHeight="1">
      <c r="B21" s="205">
        <v>5</v>
      </c>
      <c r="C21" s="314" t="s">
        <v>223</v>
      </c>
      <c r="D21" s="317"/>
      <c r="E21" s="317"/>
      <c r="F21" s="317"/>
      <c r="G21" s="317"/>
      <c r="H21" s="206">
        <v>73</v>
      </c>
      <c r="I21" s="206">
        <v>11400</v>
      </c>
      <c r="J21" s="187"/>
      <c r="K21" s="188"/>
    </row>
    <row r="22" spans="2:11" ht="16.5" customHeight="1">
      <c r="B22" s="207">
        <v>6</v>
      </c>
      <c r="C22" s="314" t="s">
        <v>224</v>
      </c>
      <c r="D22" s="317"/>
      <c r="E22" s="317"/>
      <c r="F22" s="317"/>
      <c r="G22" s="317"/>
      <c r="H22" s="206">
        <v>75</v>
      </c>
      <c r="I22" s="208">
        <v>11500</v>
      </c>
      <c r="J22" s="187"/>
      <c r="K22" s="188"/>
    </row>
    <row r="23" spans="2:11" ht="16.5" customHeight="1">
      <c r="B23" s="205">
        <v>7</v>
      </c>
      <c r="C23" s="313" t="s">
        <v>225</v>
      </c>
      <c r="D23" s="313"/>
      <c r="E23" s="313"/>
      <c r="F23" s="313"/>
      <c r="G23" s="314"/>
      <c r="H23" s="193">
        <v>77</v>
      </c>
      <c r="I23" s="193">
        <v>11600</v>
      </c>
      <c r="J23" s="187"/>
      <c r="K23" s="188"/>
    </row>
    <row r="24" spans="2:11" ht="16.5" customHeight="1" thickBot="1">
      <c r="B24" s="209" t="s">
        <v>226</v>
      </c>
      <c r="C24" s="310" t="s">
        <v>227</v>
      </c>
      <c r="D24" s="310"/>
      <c r="E24" s="310"/>
      <c r="F24" s="310"/>
      <c r="G24" s="310"/>
      <c r="H24" s="210"/>
      <c r="I24" s="210">
        <v>11800</v>
      </c>
      <c r="J24" s="211">
        <f>J8+J12+J16+J19+J21+J22+J23</f>
        <v>0</v>
      </c>
      <c r="K24" s="212"/>
    </row>
    <row r="25" spans="2:11" ht="16.5" customHeight="1">
      <c r="B25" s="213"/>
      <c r="C25" s="214"/>
      <c r="D25" s="214"/>
      <c r="E25" s="214"/>
      <c r="F25" s="214"/>
      <c r="G25" s="214"/>
      <c r="H25" s="214"/>
      <c r="I25" s="214"/>
      <c r="J25" s="215"/>
      <c r="K25" s="215"/>
    </row>
    <row r="26" spans="2:11" ht="16.5" customHeight="1">
      <c r="B26" s="213"/>
      <c r="C26" s="214"/>
      <c r="D26" s="214"/>
      <c r="E26" s="214"/>
      <c r="F26" s="214"/>
      <c r="G26" s="214"/>
      <c r="H26" s="214"/>
      <c r="I26" s="214"/>
      <c r="J26" s="215"/>
      <c r="K26" s="215"/>
    </row>
    <row r="27" spans="2:11" ht="16.5" customHeight="1">
      <c r="B27" s="213"/>
      <c r="C27" s="214"/>
      <c r="D27" s="214"/>
      <c r="E27" s="214"/>
      <c r="F27" s="214"/>
      <c r="G27" s="214"/>
      <c r="H27" s="214"/>
      <c r="I27" s="214"/>
      <c r="J27" s="213" t="s">
        <v>228</v>
      </c>
      <c r="K27" s="215"/>
    </row>
    <row r="28" spans="2:11" ht="16.5" customHeight="1">
      <c r="B28" s="213"/>
      <c r="C28" s="214"/>
      <c r="D28" s="214"/>
      <c r="E28" s="214"/>
      <c r="F28" s="214"/>
      <c r="G28" s="214"/>
      <c r="H28" s="214"/>
      <c r="I28" s="214"/>
      <c r="J28" s="213" t="s">
        <v>381</v>
      </c>
      <c r="K28" s="215"/>
    </row>
    <row r="29" spans="2:11" ht="16.5" customHeight="1">
      <c r="B29" s="213"/>
      <c r="C29" s="214"/>
      <c r="D29" s="214"/>
      <c r="E29" s="214"/>
      <c r="F29" s="214"/>
      <c r="G29" s="214"/>
      <c r="H29" s="214"/>
      <c r="I29" s="214"/>
      <c r="J29" s="215"/>
      <c r="K29" s="215"/>
    </row>
    <row r="33" spans="12:17" ht="12.75" customHeight="1">
      <c r="L33" s="93"/>
      <c r="M33" s="93"/>
      <c r="N33" s="93"/>
      <c r="O33" s="93"/>
      <c r="P33" s="93"/>
      <c r="Q33" s="93"/>
    </row>
    <row r="35" ht="24.75" customHeight="1"/>
    <row r="36" ht="16.5" customHeight="1"/>
    <row r="37" ht="16.5" customHeight="1"/>
    <row r="38" ht="12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2.7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8" spans="2:11" ht="15.75">
      <c r="B78" s="146"/>
      <c r="C78" s="146"/>
      <c r="D78" s="146"/>
      <c r="E78" s="146"/>
      <c r="F78" s="146"/>
      <c r="G78" s="146"/>
      <c r="H78" s="146"/>
      <c r="I78" s="146"/>
      <c r="J78" s="146"/>
      <c r="K78" s="216"/>
    </row>
    <row r="79" spans="2:11" ht="15.75">
      <c r="B79" s="146"/>
      <c r="C79" s="146"/>
      <c r="D79" s="146"/>
      <c r="E79" s="146"/>
      <c r="F79" s="146"/>
      <c r="G79" s="146"/>
      <c r="H79" s="146"/>
      <c r="I79" s="146"/>
      <c r="J79" s="146"/>
      <c r="K79" s="216"/>
    </row>
    <row r="80" spans="2:11" ht="15.75">
      <c r="B80" s="146"/>
      <c r="C80" s="217"/>
      <c r="D80" s="146"/>
      <c r="E80" s="146"/>
      <c r="F80" s="146"/>
      <c r="G80" s="146"/>
      <c r="H80" s="146"/>
      <c r="I80" s="146"/>
      <c r="J80" s="146"/>
      <c r="K80" s="216"/>
    </row>
    <row r="81" spans="2:11" ht="12.75">
      <c r="B81" s="146"/>
      <c r="C81" s="217"/>
      <c r="D81" s="146"/>
      <c r="E81" s="146"/>
      <c r="F81" s="146"/>
      <c r="G81" s="146"/>
      <c r="H81" s="146"/>
      <c r="I81" s="146"/>
      <c r="J81" s="146"/>
      <c r="K81" s="146"/>
    </row>
    <row r="82" spans="2:11" ht="12.75">
      <c r="B82" s="146"/>
      <c r="C82" s="217"/>
      <c r="D82" s="146"/>
      <c r="E82" s="146"/>
      <c r="F82" s="146"/>
      <c r="G82" s="146"/>
      <c r="H82" s="146"/>
      <c r="I82" s="146"/>
      <c r="J82" s="146"/>
      <c r="K82" s="146"/>
    </row>
    <row r="83" spans="2:11" ht="12.75">
      <c r="B83" s="146"/>
      <c r="C83" s="217"/>
      <c r="D83" s="146"/>
      <c r="E83" s="146"/>
      <c r="F83" s="146"/>
      <c r="G83" s="146"/>
      <c r="H83" s="146"/>
      <c r="I83" s="146"/>
      <c r="J83" s="146"/>
      <c r="K83" s="146"/>
    </row>
    <row r="84" spans="2:11" ht="12.75">
      <c r="B84" s="146"/>
      <c r="C84" s="146"/>
      <c r="D84" s="146"/>
      <c r="E84" s="146"/>
      <c r="F84" s="146"/>
      <c r="G84" s="146"/>
      <c r="H84" s="146"/>
      <c r="I84" s="146"/>
      <c r="J84" s="146"/>
      <c r="K84" s="146"/>
    </row>
    <row r="85" spans="2:11" ht="12.75">
      <c r="B85" s="146"/>
      <c r="C85" s="146"/>
      <c r="D85" s="146"/>
      <c r="E85" s="146"/>
      <c r="F85" s="146"/>
      <c r="G85" s="146"/>
      <c r="H85" s="146"/>
      <c r="I85" s="146"/>
      <c r="J85" s="146"/>
      <c r="K85" s="146"/>
    </row>
    <row r="86" spans="2:11" ht="12.75">
      <c r="B86" s="146"/>
      <c r="C86" s="146"/>
      <c r="D86" s="146"/>
      <c r="E86" s="146"/>
      <c r="F86" s="146"/>
      <c r="G86" s="146"/>
      <c r="H86" s="146"/>
      <c r="I86" s="146"/>
      <c r="J86" s="146"/>
      <c r="K86" s="146"/>
    </row>
    <row r="87" spans="2:11" ht="12.75">
      <c r="B87" s="146"/>
      <c r="C87" s="146"/>
      <c r="D87" s="146"/>
      <c r="E87" s="146"/>
      <c r="F87" s="146"/>
      <c r="G87" s="146"/>
      <c r="H87" s="146"/>
      <c r="I87" s="146"/>
      <c r="J87" s="146"/>
      <c r="K87" s="146"/>
    </row>
    <row r="88" spans="2:11" ht="12.75">
      <c r="B88" s="146"/>
      <c r="C88" s="146"/>
      <c r="D88" s="146"/>
      <c r="E88" s="146"/>
      <c r="F88" s="146"/>
      <c r="G88" s="146"/>
      <c r="H88" s="146"/>
      <c r="I88" s="146"/>
      <c r="J88" s="146"/>
      <c r="K88" s="146"/>
    </row>
    <row r="89" spans="2:11" ht="12.75">
      <c r="B89" s="146"/>
      <c r="C89" s="146"/>
      <c r="D89" s="146"/>
      <c r="E89" s="146"/>
      <c r="F89" s="146"/>
      <c r="G89" s="146"/>
      <c r="H89" s="146"/>
      <c r="I89" s="146"/>
      <c r="J89" s="146"/>
      <c r="K89" s="146"/>
    </row>
    <row r="90" spans="2:11" ht="12.75">
      <c r="B90" s="146"/>
      <c r="C90" s="146"/>
      <c r="D90" s="146"/>
      <c r="E90" s="146"/>
      <c r="F90" s="146"/>
      <c r="G90" s="146"/>
      <c r="H90" s="146"/>
      <c r="I90" s="146"/>
      <c r="J90" s="146"/>
      <c r="K90" s="146"/>
    </row>
    <row r="91" spans="2:11" ht="12.75">
      <c r="B91" s="146"/>
      <c r="C91" s="146"/>
      <c r="D91" s="146"/>
      <c r="E91" s="146"/>
      <c r="F91" s="146"/>
      <c r="G91" s="146"/>
      <c r="H91" s="146"/>
      <c r="I91" s="146"/>
      <c r="J91" s="146"/>
      <c r="K91" s="146"/>
    </row>
    <row r="92" spans="2:11" ht="12.75">
      <c r="B92" s="146"/>
      <c r="C92" s="146"/>
      <c r="D92" s="146"/>
      <c r="E92" s="146"/>
      <c r="F92" s="146"/>
      <c r="G92" s="146"/>
      <c r="H92" s="146"/>
      <c r="I92" s="146"/>
      <c r="J92" s="146"/>
      <c r="K92" s="146"/>
    </row>
    <row r="93" spans="2:11" ht="12.75">
      <c r="B93" s="146"/>
      <c r="C93" s="146"/>
      <c r="D93" s="146"/>
      <c r="E93" s="146"/>
      <c r="F93" s="146"/>
      <c r="G93" s="146"/>
      <c r="H93" s="146"/>
      <c r="I93" s="146"/>
      <c r="J93" s="146"/>
      <c r="K93" s="146"/>
    </row>
    <row r="94" spans="2:11" ht="12.75">
      <c r="B94" s="146"/>
      <c r="C94" s="146"/>
      <c r="D94" s="146"/>
      <c r="E94" s="146"/>
      <c r="F94" s="146"/>
      <c r="G94" s="146"/>
      <c r="H94" s="146"/>
      <c r="I94" s="146"/>
      <c r="J94" s="146"/>
      <c r="K94" s="146"/>
    </row>
    <row r="95" spans="2:11" ht="12.75">
      <c r="B95" s="146"/>
      <c r="C95" s="146"/>
      <c r="D95" s="146"/>
      <c r="E95" s="146"/>
      <c r="F95" s="146"/>
      <c r="G95" s="146"/>
      <c r="H95" s="146"/>
      <c r="I95" s="146"/>
      <c r="J95" s="146"/>
      <c r="K95" s="146"/>
    </row>
    <row r="96" spans="2:11" ht="12.75">
      <c r="B96" s="146"/>
      <c r="C96" s="146"/>
      <c r="D96" s="146"/>
      <c r="E96" s="146"/>
      <c r="F96" s="146"/>
      <c r="G96" s="146"/>
      <c r="H96" s="146"/>
      <c r="I96" s="146"/>
      <c r="J96" s="146"/>
      <c r="K96" s="146"/>
    </row>
    <row r="97" spans="2:11" ht="12.75">
      <c r="B97" s="146"/>
      <c r="C97" s="146"/>
      <c r="D97" s="146"/>
      <c r="E97" s="146"/>
      <c r="F97" s="146"/>
      <c r="G97" s="146"/>
      <c r="H97" s="146"/>
      <c r="I97" s="146"/>
      <c r="J97" s="146"/>
      <c r="K97" s="146"/>
    </row>
    <row r="98" spans="2:11" ht="12.75">
      <c r="B98" s="146"/>
      <c r="C98" s="146"/>
      <c r="D98" s="146"/>
      <c r="E98" s="146"/>
      <c r="F98" s="146"/>
      <c r="G98" s="146"/>
      <c r="H98" s="146"/>
      <c r="I98" s="146"/>
      <c r="J98" s="146"/>
      <c r="K98" s="146"/>
    </row>
    <row r="99" spans="2:11" ht="12.75">
      <c r="B99" s="146"/>
      <c r="C99" s="146"/>
      <c r="D99" s="146"/>
      <c r="E99" s="146"/>
      <c r="F99" s="146"/>
      <c r="G99" s="146"/>
      <c r="H99" s="146"/>
      <c r="I99" s="146"/>
      <c r="J99" s="146"/>
      <c r="K99" s="146"/>
    </row>
    <row r="100" spans="2:11" ht="12.75"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</row>
    <row r="101" spans="2:11" ht="12.75"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</row>
    <row r="102" spans="2:11" ht="12.75"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</row>
    <row r="103" spans="2:11" ht="12.75"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</row>
    <row r="104" spans="2:11" ht="12.75"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</row>
    <row r="105" spans="2:11" ht="12.75"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</row>
    <row r="106" spans="2:11" ht="12.75"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</row>
    <row r="107" spans="2:11" ht="12.75"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</row>
    <row r="108" spans="2:11" ht="12.75"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</row>
    <row r="109" spans="2:11" ht="12.75"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</row>
    <row r="110" spans="2:11" ht="12.75"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</row>
    <row r="111" spans="2:11" ht="12.75"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</row>
    <row r="112" spans="2:11" ht="12.75"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</row>
    <row r="113" spans="2:11" ht="12.75"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</row>
    <row r="114" spans="2:11" ht="12.75"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</row>
    <row r="115" spans="2:11" ht="12.75"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</row>
    <row r="116" spans="2:11" ht="12.75"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</row>
    <row r="117" spans="2:11" ht="12.75"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</row>
    <row r="118" spans="2:11" ht="12.75"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</row>
    <row r="119" spans="2:11" ht="12.75"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</row>
    <row r="120" spans="2:11" ht="12.75"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</row>
    <row r="121" spans="2:11" ht="12.75"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</row>
    <row r="122" spans="2:11" ht="12.75"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</row>
    <row r="123" spans="2:11" ht="12.75"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</row>
    <row r="124" spans="2:11" ht="12.75"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</row>
    <row r="125" spans="2:11" ht="12.75"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</row>
    <row r="126" spans="2:11" ht="12.75"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</row>
    <row r="127" spans="2:11" ht="12.75"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</row>
    <row r="128" spans="2:11" ht="12.75"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</row>
    <row r="129" spans="2:11" ht="12.75"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</row>
    <row r="130" spans="2:11" ht="12.75"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</row>
    <row r="131" spans="2:11" ht="12.75"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</row>
    <row r="132" spans="2:11" ht="12.75"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</row>
    <row r="133" spans="2:11" ht="12.75"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</row>
    <row r="134" spans="2:11" ht="12.75"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</row>
    <row r="135" spans="2:11" ht="12.75"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</row>
    <row r="136" spans="2:11" ht="12.75"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</row>
    <row r="137" spans="2:11" ht="12.75"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</row>
    <row r="138" spans="2:11" ht="12.75"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</row>
    <row r="139" spans="2:11" ht="12.75"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</row>
    <row r="140" spans="2:11" ht="12.75"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</row>
    <row r="141" spans="2:11" ht="12.75"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</row>
    <row r="142" spans="2:11" ht="12.75"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</row>
    <row r="143" spans="2:11" ht="12.75"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</row>
    <row r="144" spans="2:11" ht="12.75"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</row>
    <row r="145" spans="2:11" ht="12.75"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</row>
    <row r="146" spans="2:11" ht="12.75"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</row>
    <row r="147" spans="2:11" ht="12.75"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</row>
    <row r="148" spans="2:11" ht="12.75"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</row>
    <row r="149" spans="2:11" ht="12.75"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</row>
    <row r="150" spans="2:11" ht="12.75"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</row>
    <row r="151" spans="2:11" ht="12.75"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</row>
    <row r="152" spans="2:11" ht="12.75"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</row>
    <row r="153" spans="2:11" ht="12.75"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</row>
    <row r="154" spans="2:11" ht="12.75"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</row>
    <row r="155" spans="2:11" ht="12.75"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</row>
    <row r="156" spans="2:11" ht="12.75"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</row>
    <row r="157" spans="2:11" ht="12.75"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</row>
    <row r="158" spans="2:11" ht="12.75"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</row>
    <row r="159" spans="2:11" ht="12.75"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</row>
    <row r="160" spans="2:11" ht="12.75"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</row>
    <row r="161" spans="2:11" ht="12.75"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</row>
    <row r="162" spans="2:11" ht="12.75"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</row>
    <row r="163" spans="2:11" ht="12.75"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</row>
    <row r="164" spans="2:11" ht="12.75"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</row>
    <row r="165" spans="2:11" ht="12.75"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</row>
    <row r="166" spans="2:11" ht="12.75"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</row>
    <row r="167" spans="2:11" ht="12.75"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</row>
  </sheetData>
  <sheetProtection/>
  <mergeCells count="19">
    <mergeCell ref="B6:K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24:G24"/>
    <mergeCell ref="C18:G18"/>
    <mergeCell ref="C19:G19"/>
    <mergeCell ref="C20:G20"/>
    <mergeCell ref="C21:G21"/>
    <mergeCell ref="C22:G22"/>
    <mergeCell ref="C23:G2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22">
      <selection activeCell="M1" sqref="M1:P16384"/>
    </sheetView>
  </sheetViews>
  <sheetFormatPr defaultColWidth="9.140625" defaultRowHeight="12.75"/>
  <cols>
    <col min="1" max="1" width="4.140625" style="0" customWidth="1"/>
    <col min="2" max="2" width="5.57421875" style="0" customWidth="1"/>
    <col min="9" max="9" width="10.57421875" style="0" customWidth="1"/>
    <col min="10" max="10" width="11.140625" style="119" bestFit="1" customWidth="1"/>
    <col min="11" max="11" width="9.140625" style="119" customWidth="1"/>
    <col min="13" max="13" width="12.421875" style="0" bestFit="1" customWidth="1"/>
    <col min="14" max="14" width="13.00390625" style="0" bestFit="1" customWidth="1"/>
    <col min="15" max="15" width="11.28125" style="0" bestFit="1" customWidth="1"/>
  </cols>
  <sheetData>
    <row r="1" spans="2:11" ht="15">
      <c r="B1" s="171" t="s">
        <v>382</v>
      </c>
      <c r="C1" s="218"/>
      <c r="D1" s="172"/>
      <c r="E1" s="172"/>
      <c r="F1" s="146"/>
      <c r="G1" s="146"/>
      <c r="H1" s="146"/>
      <c r="I1" s="146"/>
      <c r="J1" s="145"/>
      <c r="K1" s="145"/>
    </row>
    <row r="2" spans="2:11" ht="15">
      <c r="B2" s="173" t="s">
        <v>383</v>
      </c>
      <c r="C2" s="218"/>
      <c r="D2" s="172"/>
      <c r="E2" s="172"/>
      <c r="F2" s="146"/>
      <c r="G2" s="146"/>
      <c r="H2" s="146"/>
      <c r="I2" s="146"/>
      <c r="J2" s="145"/>
      <c r="K2" s="145"/>
    </row>
    <row r="3" spans="2:11" ht="12.75">
      <c r="B3" s="146"/>
      <c r="C3" s="159"/>
      <c r="D3" s="146"/>
      <c r="E3" s="146"/>
      <c r="F3" s="146"/>
      <c r="G3" s="146"/>
      <c r="H3" s="146"/>
      <c r="I3" s="146"/>
      <c r="J3" s="219" t="s">
        <v>229</v>
      </c>
      <c r="K3" s="145"/>
    </row>
    <row r="4" spans="2:11" ht="12.75">
      <c r="B4" s="174"/>
      <c r="C4" s="174"/>
      <c r="D4" s="174"/>
      <c r="E4" s="174"/>
      <c r="F4" s="174"/>
      <c r="G4" s="174"/>
      <c r="H4" s="174"/>
      <c r="I4" s="174"/>
      <c r="J4" s="220"/>
      <c r="K4" s="221" t="s">
        <v>197</v>
      </c>
    </row>
    <row r="5" spans="2:11" ht="12.75">
      <c r="B5" s="320" t="s">
        <v>198</v>
      </c>
      <c r="C5" s="321"/>
      <c r="D5" s="321"/>
      <c r="E5" s="321"/>
      <c r="F5" s="321"/>
      <c r="G5" s="321"/>
      <c r="H5" s="321"/>
      <c r="I5" s="321"/>
      <c r="J5" s="321"/>
      <c r="K5" s="322"/>
    </row>
    <row r="6" spans="2:11" ht="22.5" thickBot="1">
      <c r="B6" s="222"/>
      <c r="C6" s="336" t="s">
        <v>230</v>
      </c>
      <c r="D6" s="337"/>
      <c r="E6" s="337"/>
      <c r="F6" s="337"/>
      <c r="G6" s="338"/>
      <c r="H6" s="223" t="s">
        <v>200</v>
      </c>
      <c r="I6" s="223" t="s">
        <v>201</v>
      </c>
      <c r="J6" s="224" t="s">
        <v>202</v>
      </c>
      <c r="K6" s="224" t="s">
        <v>203</v>
      </c>
    </row>
    <row r="7" spans="2:11" ht="12.75">
      <c r="B7" s="225">
        <v>1</v>
      </c>
      <c r="C7" s="339" t="s">
        <v>231</v>
      </c>
      <c r="D7" s="340"/>
      <c r="E7" s="340"/>
      <c r="F7" s="340"/>
      <c r="G7" s="340"/>
      <c r="H7" s="226">
        <v>60</v>
      </c>
      <c r="I7" s="226">
        <v>12100</v>
      </c>
      <c r="J7" s="227">
        <f>J8+J9+J10+J11+J12</f>
        <v>0</v>
      </c>
      <c r="K7" s="228"/>
    </row>
    <row r="8" spans="2:11" ht="12.75">
      <c r="B8" s="229" t="s">
        <v>232</v>
      </c>
      <c r="C8" s="330" t="s">
        <v>233</v>
      </c>
      <c r="D8" s="330" t="s">
        <v>234</v>
      </c>
      <c r="E8" s="330"/>
      <c r="F8" s="330"/>
      <c r="G8" s="330"/>
      <c r="H8" s="230" t="s">
        <v>235</v>
      </c>
      <c r="I8" s="230">
        <v>12101</v>
      </c>
      <c r="J8" s="231"/>
      <c r="K8" s="232"/>
    </row>
    <row r="9" spans="2:13" ht="12.75">
      <c r="B9" s="229" t="s">
        <v>208</v>
      </c>
      <c r="C9" s="330" t="s">
        <v>236</v>
      </c>
      <c r="D9" s="330" t="s">
        <v>234</v>
      </c>
      <c r="E9" s="330"/>
      <c r="F9" s="330"/>
      <c r="G9" s="330"/>
      <c r="H9" s="230"/>
      <c r="I9" s="233">
        <v>12102</v>
      </c>
      <c r="J9" s="231"/>
      <c r="K9" s="232"/>
      <c r="M9" s="10"/>
    </row>
    <row r="10" spans="2:11" ht="12.75">
      <c r="B10" s="229" t="s">
        <v>210</v>
      </c>
      <c r="C10" s="330" t="s">
        <v>237</v>
      </c>
      <c r="D10" s="330" t="s">
        <v>234</v>
      </c>
      <c r="E10" s="330"/>
      <c r="F10" s="330"/>
      <c r="G10" s="330"/>
      <c r="H10" s="230" t="s">
        <v>238</v>
      </c>
      <c r="I10" s="230">
        <v>12103</v>
      </c>
      <c r="J10" s="231"/>
      <c r="K10" s="232"/>
    </row>
    <row r="11" spans="2:11" ht="12.75">
      <c r="B11" s="229" t="s">
        <v>239</v>
      </c>
      <c r="C11" s="334" t="s">
        <v>240</v>
      </c>
      <c r="D11" s="330" t="s">
        <v>234</v>
      </c>
      <c r="E11" s="330"/>
      <c r="F11" s="330"/>
      <c r="G11" s="330"/>
      <c r="H11" s="230"/>
      <c r="I11" s="233">
        <v>12104</v>
      </c>
      <c r="J11" s="231"/>
      <c r="K11" s="232"/>
    </row>
    <row r="12" spans="2:11" ht="12.75">
      <c r="B12" s="229" t="s">
        <v>241</v>
      </c>
      <c r="C12" s="330" t="s">
        <v>242</v>
      </c>
      <c r="D12" s="330" t="s">
        <v>234</v>
      </c>
      <c r="E12" s="330"/>
      <c r="F12" s="330"/>
      <c r="G12" s="330"/>
      <c r="H12" s="230" t="s">
        <v>243</v>
      </c>
      <c r="I12" s="233">
        <v>12105</v>
      </c>
      <c r="J12" s="231"/>
      <c r="K12" s="232"/>
    </row>
    <row r="13" spans="2:11" ht="12.75">
      <c r="B13" s="234">
        <v>2</v>
      </c>
      <c r="C13" s="331" t="s">
        <v>244</v>
      </c>
      <c r="D13" s="331"/>
      <c r="E13" s="331"/>
      <c r="F13" s="331"/>
      <c r="G13" s="331"/>
      <c r="H13" s="235">
        <v>64</v>
      </c>
      <c r="I13" s="235">
        <v>12200</v>
      </c>
      <c r="J13" s="231">
        <f>J14+J15</f>
        <v>0</v>
      </c>
      <c r="K13" s="232"/>
    </row>
    <row r="14" spans="2:11" ht="12.75">
      <c r="B14" s="229" t="s">
        <v>245</v>
      </c>
      <c r="C14" s="331" t="s">
        <v>246</v>
      </c>
      <c r="D14" s="335"/>
      <c r="E14" s="335"/>
      <c r="F14" s="335"/>
      <c r="G14" s="335"/>
      <c r="H14" s="233">
        <v>641</v>
      </c>
      <c r="I14" s="233">
        <v>12201</v>
      </c>
      <c r="J14" s="231"/>
      <c r="K14" s="232"/>
    </row>
    <row r="15" spans="2:11" ht="12.75">
      <c r="B15" s="229" t="s">
        <v>247</v>
      </c>
      <c r="C15" s="335" t="s">
        <v>248</v>
      </c>
      <c r="D15" s="335"/>
      <c r="E15" s="335"/>
      <c r="F15" s="335"/>
      <c r="G15" s="335"/>
      <c r="H15" s="233">
        <v>644</v>
      </c>
      <c r="I15" s="233">
        <v>12202</v>
      </c>
      <c r="J15" s="231"/>
      <c r="K15" s="232"/>
    </row>
    <row r="16" spans="2:11" ht="12.75">
      <c r="B16" s="234">
        <v>3</v>
      </c>
      <c r="C16" s="331" t="s">
        <v>117</v>
      </c>
      <c r="D16" s="331"/>
      <c r="E16" s="331"/>
      <c r="F16" s="331"/>
      <c r="G16" s="331"/>
      <c r="H16" s="235">
        <v>68</v>
      </c>
      <c r="I16" s="235">
        <v>12300</v>
      </c>
      <c r="J16" s="231"/>
      <c r="K16" s="232"/>
    </row>
    <row r="17" spans="2:11" ht="12.75">
      <c r="B17" s="234">
        <v>4</v>
      </c>
      <c r="C17" s="331" t="s">
        <v>249</v>
      </c>
      <c r="D17" s="331"/>
      <c r="E17" s="331"/>
      <c r="F17" s="331"/>
      <c r="G17" s="331"/>
      <c r="H17" s="235">
        <v>61</v>
      </c>
      <c r="I17" s="235">
        <v>12400</v>
      </c>
      <c r="J17" s="231">
        <f>J18+J19+J20+J21+J22+J23+J24+J25+J26+J27+J28+J29+J32</f>
        <v>0</v>
      </c>
      <c r="K17" s="232"/>
    </row>
    <row r="18" spans="2:11" ht="12.75">
      <c r="B18" s="229" t="s">
        <v>205</v>
      </c>
      <c r="C18" s="327" t="s">
        <v>250</v>
      </c>
      <c r="D18" s="327"/>
      <c r="E18" s="327"/>
      <c r="F18" s="327"/>
      <c r="G18" s="327"/>
      <c r="H18" s="230"/>
      <c r="I18" s="230">
        <v>12401</v>
      </c>
      <c r="J18" s="231"/>
      <c r="K18" s="232"/>
    </row>
    <row r="19" spans="2:11" ht="12.75">
      <c r="B19" s="229" t="s">
        <v>214</v>
      </c>
      <c r="C19" s="327" t="s">
        <v>251</v>
      </c>
      <c r="D19" s="327"/>
      <c r="E19" s="327"/>
      <c r="F19" s="327"/>
      <c r="G19" s="327"/>
      <c r="H19" s="236">
        <v>611</v>
      </c>
      <c r="I19" s="230">
        <v>12402</v>
      </c>
      <c r="J19" s="231"/>
      <c r="K19" s="232"/>
    </row>
    <row r="20" spans="2:11" ht="12.75">
      <c r="B20" s="229" t="s">
        <v>216</v>
      </c>
      <c r="C20" s="327" t="s">
        <v>252</v>
      </c>
      <c r="D20" s="327"/>
      <c r="E20" s="327"/>
      <c r="F20" s="327"/>
      <c r="G20" s="327"/>
      <c r="H20" s="230">
        <v>613</v>
      </c>
      <c r="I20" s="230">
        <v>12403</v>
      </c>
      <c r="J20" s="231"/>
      <c r="K20" s="232"/>
    </row>
    <row r="21" spans="2:11" ht="12.75">
      <c r="B21" s="229" t="s">
        <v>253</v>
      </c>
      <c r="C21" s="327" t="s">
        <v>254</v>
      </c>
      <c r="D21" s="327"/>
      <c r="E21" s="327"/>
      <c r="F21" s="327"/>
      <c r="G21" s="327"/>
      <c r="H21" s="236">
        <v>615</v>
      </c>
      <c r="I21" s="230">
        <v>12404</v>
      </c>
      <c r="J21" s="237"/>
      <c r="K21" s="238"/>
    </row>
    <row r="22" spans="2:11" ht="12.75">
      <c r="B22" s="229" t="s">
        <v>255</v>
      </c>
      <c r="C22" s="327" t="s">
        <v>256</v>
      </c>
      <c r="D22" s="327"/>
      <c r="E22" s="327"/>
      <c r="F22" s="327"/>
      <c r="G22" s="327"/>
      <c r="H22" s="236">
        <v>616</v>
      </c>
      <c r="I22" s="230">
        <v>12405</v>
      </c>
      <c r="J22" s="231"/>
      <c r="K22" s="232"/>
    </row>
    <row r="23" spans="2:15" ht="12.75">
      <c r="B23" s="229" t="s">
        <v>257</v>
      </c>
      <c r="C23" s="327" t="s">
        <v>258</v>
      </c>
      <c r="D23" s="327"/>
      <c r="E23" s="327"/>
      <c r="F23" s="327"/>
      <c r="G23" s="327"/>
      <c r="H23" s="236">
        <v>617</v>
      </c>
      <c r="I23" s="230">
        <v>12406</v>
      </c>
      <c r="J23" s="231"/>
      <c r="K23" s="232"/>
      <c r="M23" s="119"/>
      <c r="N23" s="119"/>
      <c r="O23" s="119"/>
    </row>
    <row r="24" spans="2:15" ht="12.75">
      <c r="B24" s="229" t="s">
        <v>259</v>
      </c>
      <c r="C24" s="330" t="s">
        <v>260</v>
      </c>
      <c r="D24" s="330" t="s">
        <v>234</v>
      </c>
      <c r="E24" s="330"/>
      <c r="F24" s="330"/>
      <c r="G24" s="330"/>
      <c r="H24" s="236">
        <v>618</v>
      </c>
      <c r="I24" s="230">
        <v>12407</v>
      </c>
      <c r="J24" s="231"/>
      <c r="K24" s="232"/>
      <c r="M24" s="119"/>
      <c r="N24" s="119"/>
      <c r="O24" s="119"/>
    </row>
    <row r="25" spans="2:15" ht="12.75">
      <c r="B25" s="229" t="s">
        <v>261</v>
      </c>
      <c r="C25" s="330" t="s">
        <v>262</v>
      </c>
      <c r="D25" s="330"/>
      <c r="E25" s="330"/>
      <c r="F25" s="330"/>
      <c r="G25" s="330"/>
      <c r="H25" s="236">
        <v>623</v>
      </c>
      <c r="I25" s="230">
        <v>12408</v>
      </c>
      <c r="J25" s="231"/>
      <c r="K25" s="232"/>
      <c r="M25" s="119"/>
      <c r="N25" s="119"/>
      <c r="O25" s="119"/>
    </row>
    <row r="26" spans="2:15" ht="12.75">
      <c r="B26" s="229" t="s">
        <v>263</v>
      </c>
      <c r="C26" s="330" t="s">
        <v>264</v>
      </c>
      <c r="D26" s="330"/>
      <c r="E26" s="330"/>
      <c r="F26" s="330"/>
      <c r="G26" s="330"/>
      <c r="H26" s="236">
        <v>624</v>
      </c>
      <c r="I26" s="230">
        <v>12409</v>
      </c>
      <c r="J26" s="231"/>
      <c r="K26" s="232"/>
      <c r="M26" s="119"/>
      <c r="N26" s="119"/>
      <c r="O26" s="119"/>
    </row>
    <row r="27" spans="2:15" ht="12.75">
      <c r="B27" s="229" t="s">
        <v>265</v>
      </c>
      <c r="C27" s="330" t="s">
        <v>266</v>
      </c>
      <c r="D27" s="330"/>
      <c r="E27" s="330"/>
      <c r="F27" s="330"/>
      <c r="G27" s="330"/>
      <c r="H27" s="236">
        <v>625</v>
      </c>
      <c r="I27" s="230">
        <v>12410</v>
      </c>
      <c r="J27" s="231"/>
      <c r="K27" s="232"/>
      <c r="M27" s="147"/>
      <c r="N27" s="147"/>
      <c r="O27" s="147"/>
    </row>
    <row r="28" spans="2:11" ht="12.75">
      <c r="B28" s="229" t="s">
        <v>267</v>
      </c>
      <c r="C28" s="330" t="s">
        <v>268</v>
      </c>
      <c r="D28" s="330"/>
      <c r="E28" s="330"/>
      <c r="F28" s="330"/>
      <c r="G28" s="330"/>
      <c r="H28" s="236">
        <v>626</v>
      </c>
      <c r="I28" s="230">
        <v>12411</v>
      </c>
      <c r="J28" s="231"/>
      <c r="K28" s="232"/>
    </row>
    <row r="29" spans="2:11" ht="12.75">
      <c r="B29" s="239" t="s">
        <v>269</v>
      </c>
      <c r="C29" s="330" t="s">
        <v>270</v>
      </c>
      <c r="D29" s="330"/>
      <c r="E29" s="330"/>
      <c r="F29" s="330"/>
      <c r="G29" s="330"/>
      <c r="H29" s="236">
        <v>627</v>
      </c>
      <c r="I29" s="230">
        <v>12412</v>
      </c>
      <c r="J29" s="231">
        <f>J30+J31</f>
        <v>0</v>
      </c>
      <c r="K29" s="232"/>
    </row>
    <row r="30" spans="2:11" ht="12.75">
      <c r="B30" s="229"/>
      <c r="C30" s="333" t="s">
        <v>271</v>
      </c>
      <c r="D30" s="333"/>
      <c r="E30" s="333"/>
      <c r="F30" s="333"/>
      <c r="G30" s="333"/>
      <c r="H30" s="236">
        <v>6271</v>
      </c>
      <c r="I30" s="236">
        <v>124121</v>
      </c>
      <c r="J30" s="231"/>
      <c r="K30" s="232"/>
    </row>
    <row r="31" spans="2:11" ht="12.75">
      <c r="B31" s="229"/>
      <c r="C31" s="333" t="s">
        <v>272</v>
      </c>
      <c r="D31" s="333"/>
      <c r="E31" s="333"/>
      <c r="F31" s="333"/>
      <c r="G31" s="333"/>
      <c r="H31" s="236">
        <v>6272</v>
      </c>
      <c r="I31" s="236">
        <v>124122</v>
      </c>
      <c r="J31" s="231"/>
      <c r="K31" s="232"/>
    </row>
    <row r="32" spans="2:11" ht="12.75">
      <c r="B32" s="229" t="s">
        <v>273</v>
      </c>
      <c r="C32" s="330" t="s">
        <v>274</v>
      </c>
      <c r="D32" s="330"/>
      <c r="E32" s="330"/>
      <c r="F32" s="330"/>
      <c r="G32" s="330"/>
      <c r="H32" s="236">
        <v>628</v>
      </c>
      <c r="I32" s="236">
        <v>12413</v>
      </c>
      <c r="J32" s="231"/>
      <c r="K32" s="232"/>
    </row>
    <row r="33" spans="2:14" ht="12.75">
      <c r="B33" s="234">
        <v>5</v>
      </c>
      <c r="C33" s="334" t="s">
        <v>275</v>
      </c>
      <c r="D33" s="330"/>
      <c r="E33" s="330"/>
      <c r="F33" s="330"/>
      <c r="G33" s="330"/>
      <c r="H33" s="240">
        <v>63</v>
      </c>
      <c r="I33" s="240">
        <v>12500</v>
      </c>
      <c r="J33" s="231">
        <f>J34+J35+J36+J37</f>
        <v>0</v>
      </c>
      <c r="K33" s="232"/>
      <c r="N33" s="10"/>
    </row>
    <row r="34" spans="2:11" ht="12.75">
      <c r="B34" s="229" t="s">
        <v>205</v>
      </c>
      <c r="C34" s="330" t="s">
        <v>276</v>
      </c>
      <c r="D34" s="330"/>
      <c r="E34" s="330"/>
      <c r="F34" s="330"/>
      <c r="G34" s="330"/>
      <c r="H34" s="236">
        <v>632</v>
      </c>
      <c r="I34" s="236">
        <v>12501</v>
      </c>
      <c r="J34" s="231"/>
      <c r="K34" s="232"/>
    </row>
    <row r="35" spans="2:11" ht="12.75">
      <c r="B35" s="229" t="s">
        <v>214</v>
      </c>
      <c r="C35" s="330" t="s">
        <v>277</v>
      </c>
      <c r="D35" s="330"/>
      <c r="E35" s="330"/>
      <c r="F35" s="330"/>
      <c r="G35" s="330"/>
      <c r="H35" s="236">
        <v>633</v>
      </c>
      <c r="I35" s="236">
        <v>12502</v>
      </c>
      <c r="J35" s="231"/>
      <c r="K35" s="232"/>
    </row>
    <row r="36" spans="2:11" ht="12.75">
      <c r="B36" s="229" t="s">
        <v>216</v>
      </c>
      <c r="C36" s="330" t="s">
        <v>278</v>
      </c>
      <c r="D36" s="330"/>
      <c r="E36" s="330"/>
      <c r="F36" s="330"/>
      <c r="G36" s="330"/>
      <c r="H36" s="236">
        <v>634</v>
      </c>
      <c r="I36" s="236">
        <v>12503</v>
      </c>
      <c r="J36" s="231"/>
      <c r="K36" s="232"/>
    </row>
    <row r="37" spans="2:13" ht="12.75">
      <c r="B37" s="229" t="s">
        <v>253</v>
      </c>
      <c r="C37" s="330" t="s">
        <v>279</v>
      </c>
      <c r="D37" s="330"/>
      <c r="E37" s="330"/>
      <c r="F37" s="330"/>
      <c r="G37" s="330"/>
      <c r="H37" s="236" t="s">
        <v>280</v>
      </c>
      <c r="I37" s="236">
        <v>12504</v>
      </c>
      <c r="J37" s="231"/>
      <c r="K37" s="232"/>
      <c r="M37" s="119"/>
    </row>
    <row r="38" spans="2:13" ht="12.75">
      <c r="B38" s="234" t="s">
        <v>281</v>
      </c>
      <c r="C38" s="331" t="s">
        <v>282</v>
      </c>
      <c r="D38" s="331"/>
      <c r="E38" s="331"/>
      <c r="F38" s="331"/>
      <c r="G38" s="331"/>
      <c r="H38" s="236"/>
      <c r="I38" s="236">
        <v>12600</v>
      </c>
      <c r="J38" s="231">
        <f>J7+J13+J16+J17+J33</f>
        <v>0</v>
      </c>
      <c r="K38" s="232"/>
      <c r="M38" s="119"/>
    </row>
    <row r="39" spans="2:13" ht="12.75">
      <c r="B39" s="241"/>
      <c r="C39" s="242" t="s">
        <v>283</v>
      </c>
      <c r="D39" s="243"/>
      <c r="E39" s="243"/>
      <c r="F39" s="243"/>
      <c r="G39" s="243"/>
      <c r="H39" s="243"/>
      <c r="I39" s="243"/>
      <c r="J39" s="244" t="s">
        <v>202</v>
      </c>
      <c r="K39" s="245" t="s">
        <v>203</v>
      </c>
      <c r="M39" s="119"/>
    </row>
    <row r="40" spans="2:13" ht="12.75">
      <c r="B40" s="234">
        <v>1</v>
      </c>
      <c r="C40" s="332" t="s">
        <v>284</v>
      </c>
      <c r="D40" s="332"/>
      <c r="E40" s="332"/>
      <c r="F40" s="332"/>
      <c r="G40" s="332"/>
      <c r="H40" s="240"/>
      <c r="I40" s="240">
        <v>14000</v>
      </c>
      <c r="J40" s="231">
        <v>1</v>
      </c>
      <c r="K40" s="232"/>
      <c r="M40" s="119"/>
    </row>
    <row r="41" spans="2:13" ht="12.75">
      <c r="B41" s="234">
        <v>2</v>
      </c>
      <c r="C41" s="332" t="s">
        <v>285</v>
      </c>
      <c r="D41" s="332"/>
      <c r="E41" s="332"/>
      <c r="F41" s="332"/>
      <c r="G41" s="332"/>
      <c r="H41" s="240"/>
      <c r="I41" s="240">
        <v>15000</v>
      </c>
      <c r="J41" s="231">
        <f>J42+J44</f>
        <v>0</v>
      </c>
      <c r="K41" s="232"/>
      <c r="M41" s="10"/>
    </row>
    <row r="42" spans="2:11" ht="12.75">
      <c r="B42" s="246" t="s">
        <v>205</v>
      </c>
      <c r="C42" s="327" t="s">
        <v>286</v>
      </c>
      <c r="D42" s="327"/>
      <c r="E42" s="327"/>
      <c r="F42" s="327"/>
      <c r="G42" s="327"/>
      <c r="H42" s="240"/>
      <c r="I42" s="236">
        <v>15001</v>
      </c>
      <c r="J42" s="231"/>
      <c r="K42" s="232"/>
    </row>
    <row r="43" spans="2:11" ht="12.75">
      <c r="B43" s="246"/>
      <c r="C43" s="328" t="s">
        <v>287</v>
      </c>
      <c r="D43" s="328"/>
      <c r="E43" s="328"/>
      <c r="F43" s="328"/>
      <c r="G43" s="328"/>
      <c r="H43" s="240"/>
      <c r="I43" s="236">
        <v>150011</v>
      </c>
      <c r="J43" s="231"/>
      <c r="K43" s="232"/>
    </row>
    <row r="44" spans="2:11" ht="12.75">
      <c r="B44" s="229" t="s">
        <v>214</v>
      </c>
      <c r="C44" s="327" t="s">
        <v>288</v>
      </c>
      <c r="D44" s="327"/>
      <c r="E44" s="327"/>
      <c r="F44" s="327"/>
      <c r="G44" s="327"/>
      <c r="H44" s="240"/>
      <c r="I44" s="236">
        <v>15002</v>
      </c>
      <c r="J44" s="231"/>
      <c r="K44" s="232"/>
    </row>
    <row r="45" spans="2:11" ht="13.5" thickBot="1">
      <c r="B45" s="247"/>
      <c r="C45" s="329" t="s">
        <v>289</v>
      </c>
      <c r="D45" s="329"/>
      <c r="E45" s="329"/>
      <c r="F45" s="329"/>
      <c r="G45" s="329"/>
      <c r="H45" s="248"/>
      <c r="I45" s="249">
        <v>150021</v>
      </c>
      <c r="J45" s="250"/>
      <c r="K45" s="251"/>
    </row>
    <row r="46" spans="2:11" ht="12.75">
      <c r="B46" s="252"/>
      <c r="C46" s="252"/>
      <c r="D46" s="252"/>
      <c r="E46" s="252"/>
      <c r="F46" s="252"/>
      <c r="G46" s="252"/>
      <c r="H46" s="252"/>
      <c r="I46" s="252"/>
      <c r="J46" s="253"/>
      <c r="K46" s="253"/>
    </row>
    <row r="47" spans="2:11" ht="15.75">
      <c r="B47" s="146"/>
      <c r="C47" s="146"/>
      <c r="D47" s="146"/>
      <c r="E47" s="146"/>
      <c r="F47" s="146"/>
      <c r="G47" s="146"/>
      <c r="H47" s="146"/>
      <c r="I47" s="146"/>
      <c r="J47" s="253"/>
      <c r="K47" s="254"/>
    </row>
    <row r="48" spans="2:11" ht="15.75">
      <c r="B48" s="146"/>
      <c r="C48" s="146"/>
      <c r="D48" s="146"/>
      <c r="E48" s="146"/>
      <c r="F48" s="146"/>
      <c r="G48" s="146"/>
      <c r="H48" s="146"/>
      <c r="I48" s="146"/>
      <c r="J48" s="255" t="s">
        <v>228</v>
      </c>
      <c r="K48" s="254"/>
    </row>
    <row r="49" ht="12.75">
      <c r="J49" s="145" t="s">
        <v>381</v>
      </c>
    </row>
  </sheetData>
  <sheetProtection/>
  <mergeCells count="40">
    <mergeCell ref="B5:K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42:G42"/>
    <mergeCell ref="C43:G43"/>
    <mergeCell ref="C44:G44"/>
    <mergeCell ref="C45:G45"/>
    <mergeCell ref="C35:G35"/>
    <mergeCell ref="C36:G36"/>
    <mergeCell ref="C37:G37"/>
    <mergeCell ref="C38:G38"/>
    <mergeCell ref="C40:G40"/>
    <mergeCell ref="C41:G4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H31">
      <selection activeCell="I1" sqref="I1:L58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421875" style="0" customWidth="1"/>
    <col min="9" max="9" width="3.7109375" style="0" customWidth="1"/>
    <col min="10" max="10" width="10.8515625" style="0" customWidth="1"/>
    <col min="11" max="11" width="33.8515625" style="0" customWidth="1"/>
    <col min="12" max="12" width="25.57421875" style="119" bestFit="1" customWidth="1"/>
  </cols>
  <sheetData>
    <row r="1" spans="1:9" ht="15">
      <c r="A1" s="159" t="s">
        <v>290</v>
      </c>
      <c r="B1" s="159" t="s">
        <v>291</v>
      </c>
      <c r="C1" s="159" t="s">
        <v>292</v>
      </c>
      <c r="I1" s="171" t="s">
        <v>382</v>
      </c>
    </row>
    <row r="2" spans="2:9" ht="15">
      <c r="B2" s="159" t="s">
        <v>293</v>
      </c>
      <c r="C2" s="159" t="s">
        <v>293</v>
      </c>
      <c r="I2" s="173" t="s">
        <v>383</v>
      </c>
    </row>
    <row r="3" spans="2:12" ht="12.75">
      <c r="B3" s="159"/>
      <c r="C3" s="159"/>
      <c r="J3" s="218"/>
      <c r="L3" s="219" t="s">
        <v>294</v>
      </c>
    </row>
    <row r="4" spans="2:3" ht="12.75">
      <c r="B4" s="159"/>
      <c r="C4" s="159"/>
    </row>
    <row r="5" spans="2:12" ht="12.75">
      <c r="B5" s="146" t="s">
        <v>295</v>
      </c>
      <c r="C5" s="146" t="s">
        <v>295</v>
      </c>
      <c r="I5" s="162"/>
      <c r="J5" s="162"/>
      <c r="K5" s="203" t="s">
        <v>296</v>
      </c>
      <c r="L5" s="256" t="s">
        <v>297</v>
      </c>
    </row>
    <row r="6" spans="2:12" ht="12.75">
      <c r="B6" s="146" t="s">
        <v>298</v>
      </c>
      <c r="C6" s="146" t="s">
        <v>298</v>
      </c>
      <c r="I6" s="162">
        <v>1</v>
      </c>
      <c r="J6" s="203" t="s">
        <v>293</v>
      </c>
      <c r="K6" s="161" t="s">
        <v>295</v>
      </c>
      <c r="L6" s="257"/>
    </row>
    <row r="7" spans="2:12" ht="12.75">
      <c r="B7" s="146" t="s">
        <v>299</v>
      </c>
      <c r="C7" s="146" t="s">
        <v>299</v>
      </c>
      <c r="I7" s="162">
        <v>2</v>
      </c>
      <c r="J7" s="203" t="s">
        <v>293</v>
      </c>
      <c r="K7" s="161" t="s">
        <v>300</v>
      </c>
      <c r="L7" s="164"/>
    </row>
    <row r="8" spans="2:12" ht="12.75">
      <c r="B8" s="146" t="s">
        <v>301</v>
      </c>
      <c r="C8" s="146" t="s">
        <v>301</v>
      </c>
      <c r="I8" s="162">
        <v>3</v>
      </c>
      <c r="J8" s="203" t="s">
        <v>293</v>
      </c>
      <c r="K8" s="161" t="s">
        <v>302</v>
      </c>
      <c r="L8" s="164"/>
    </row>
    <row r="9" spans="2:12" ht="12.75">
      <c r="B9" s="146" t="s">
        <v>303</v>
      </c>
      <c r="C9" s="146" t="s">
        <v>303</v>
      </c>
      <c r="I9" s="162">
        <v>4</v>
      </c>
      <c r="J9" s="203" t="s">
        <v>293</v>
      </c>
      <c r="K9" s="161" t="s">
        <v>301</v>
      </c>
      <c r="L9" s="164"/>
    </row>
    <row r="10" spans="2:12" ht="12.75">
      <c r="B10" s="146" t="s">
        <v>304</v>
      </c>
      <c r="C10" s="146" t="s">
        <v>304</v>
      </c>
      <c r="I10" s="162">
        <v>5</v>
      </c>
      <c r="J10" s="203" t="s">
        <v>293</v>
      </c>
      <c r="K10" s="161" t="s">
        <v>303</v>
      </c>
      <c r="L10" s="164"/>
    </row>
    <row r="11" spans="2:12" ht="12.75">
      <c r="B11" s="146" t="s">
        <v>305</v>
      </c>
      <c r="C11" s="146" t="s">
        <v>305</v>
      </c>
      <c r="I11" s="162">
        <v>6</v>
      </c>
      <c r="J11" s="203" t="s">
        <v>293</v>
      </c>
      <c r="K11" s="161" t="s">
        <v>304</v>
      </c>
      <c r="L11" s="164"/>
    </row>
    <row r="12" spans="2:12" ht="12.75">
      <c r="B12" s="146" t="s">
        <v>306</v>
      </c>
      <c r="C12" s="146" t="s">
        <v>306</v>
      </c>
      <c r="I12" s="162">
        <v>7</v>
      </c>
      <c r="J12" s="203" t="s">
        <v>293</v>
      </c>
      <c r="K12" s="161" t="s">
        <v>307</v>
      </c>
      <c r="L12" s="164"/>
    </row>
    <row r="13" spans="2:12" ht="12.75">
      <c r="B13" s="159" t="s">
        <v>308</v>
      </c>
      <c r="C13" s="159" t="s">
        <v>308</v>
      </c>
      <c r="I13" s="162">
        <v>8</v>
      </c>
      <c r="J13" s="203" t="s">
        <v>293</v>
      </c>
      <c r="K13" s="161" t="s">
        <v>306</v>
      </c>
      <c r="L13" s="164"/>
    </row>
    <row r="14" spans="2:12" ht="12.75">
      <c r="B14" s="159"/>
      <c r="C14" s="159"/>
      <c r="I14" s="203" t="s">
        <v>3</v>
      </c>
      <c r="J14" s="203"/>
      <c r="K14" s="203" t="s">
        <v>309</v>
      </c>
      <c r="L14" s="256">
        <f>SUM(L6:L13)</f>
        <v>0</v>
      </c>
    </row>
    <row r="15" spans="2:12" ht="12.75">
      <c r="B15" s="146" t="s">
        <v>310</v>
      </c>
      <c r="C15" s="146" t="s">
        <v>310</v>
      </c>
      <c r="I15" s="162">
        <v>9</v>
      </c>
      <c r="J15" s="203" t="s">
        <v>308</v>
      </c>
      <c r="K15" s="161" t="s">
        <v>311</v>
      </c>
      <c r="L15" s="164"/>
    </row>
    <row r="16" spans="2:12" ht="12.75">
      <c r="B16" s="146" t="s">
        <v>312</v>
      </c>
      <c r="C16" s="146" t="s">
        <v>312</v>
      </c>
      <c r="I16" s="162">
        <v>10</v>
      </c>
      <c r="J16" s="203" t="s">
        <v>308</v>
      </c>
      <c r="K16" s="161" t="s">
        <v>312</v>
      </c>
      <c r="L16" s="257"/>
    </row>
    <row r="17" spans="2:12" ht="12.75">
      <c r="B17" s="146" t="s">
        <v>313</v>
      </c>
      <c r="C17" s="146" t="s">
        <v>313</v>
      </c>
      <c r="I17" s="162">
        <v>11</v>
      </c>
      <c r="J17" s="203" t="s">
        <v>308</v>
      </c>
      <c r="K17" s="161" t="s">
        <v>313</v>
      </c>
      <c r="L17" s="164"/>
    </row>
    <row r="18" spans="2:12" ht="12.75">
      <c r="B18" s="146"/>
      <c r="C18" s="146"/>
      <c r="I18" s="203" t="s">
        <v>34</v>
      </c>
      <c r="J18" s="203"/>
      <c r="K18" s="203" t="s">
        <v>314</v>
      </c>
      <c r="L18" s="256">
        <f>SUM(L15:L17)</f>
        <v>0</v>
      </c>
    </row>
    <row r="19" spans="2:12" ht="12.75">
      <c r="B19" s="159" t="s">
        <v>315</v>
      </c>
      <c r="C19" s="159" t="s">
        <v>315</v>
      </c>
      <c r="I19" s="162">
        <v>12</v>
      </c>
      <c r="J19" s="203" t="s">
        <v>315</v>
      </c>
      <c r="K19" s="161" t="s">
        <v>316</v>
      </c>
      <c r="L19" s="164"/>
    </row>
    <row r="20" spans="2:12" ht="12.75">
      <c r="B20" s="146" t="s">
        <v>305</v>
      </c>
      <c r="C20" s="146" t="s">
        <v>305</v>
      </c>
      <c r="I20" s="162">
        <v>13</v>
      </c>
      <c r="J20" s="203" t="s">
        <v>315</v>
      </c>
      <c r="K20" s="203" t="s">
        <v>317</v>
      </c>
      <c r="L20" s="164"/>
    </row>
    <row r="21" spans="2:12" ht="12.75">
      <c r="B21" s="146" t="s">
        <v>318</v>
      </c>
      <c r="C21" s="146" t="s">
        <v>318</v>
      </c>
      <c r="I21" s="162">
        <v>14</v>
      </c>
      <c r="J21" s="203" t="s">
        <v>315</v>
      </c>
      <c r="K21" s="161" t="s">
        <v>319</v>
      </c>
      <c r="L21" s="164"/>
    </row>
    <row r="22" spans="2:12" ht="12.75">
      <c r="B22" s="146" t="s">
        <v>319</v>
      </c>
      <c r="C22" s="146" t="s">
        <v>319</v>
      </c>
      <c r="I22" s="162">
        <v>15</v>
      </c>
      <c r="J22" s="203" t="s">
        <v>315</v>
      </c>
      <c r="K22" s="161" t="s">
        <v>320</v>
      </c>
      <c r="L22" s="164"/>
    </row>
    <row r="23" spans="2:12" ht="12.75">
      <c r="B23" s="146" t="s">
        <v>320</v>
      </c>
      <c r="C23" s="146" t="s">
        <v>320</v>
      </c>
      <c r="I23" s="162">
        <v>16</v>
      </c>
      <c r="J23" s="203" t="s">
        <v>315</v>
      </c>
      <c r="K23" s="161" t="s">
        <v>321</v>
      </c>
      <c r="L23" s="164"/>
    </row>
    <row r="24" spans="2:12" ht="12.75">
      <c r="B24" s="146" t="s">
        <v>322</v>
      </c>
      <c r="C24" s="146" t="s">
        <v>322</v>
      </c>
      <c r="I24" s="162">
        <v>17</v>
      </c>
      <c r="J24" s="203" t="s">
        <v>315</v>
      </c>
      <c r="K24" s="161" t="s">
        <v>323</v>
      </c>
      <c r="L24" s="164"/>
    </row>
    <row r="25" spans="2:12" ht="12.75">
      <c r="B25" s="146" t="s">
        <v>323</v>
      </c>
      <c r="C25" s="146" t="s">
        <v>323</v>
      </c>
      <c r="I25" s="162">
        <v>18</v>
      </c>
      <c r="J25" s="203" t="s">
        <v>315</v>
      </c>
      <c r="K25" s="161" t="s">
        <v>324</v>
      </c>
      <c r="L25" s="164"/>
    </row>
    <row r="26" spans="2:12" ht="12.75">
      <c r="B26" s="146" t="s">
        <v>325</v>
      </c>
      <c r="C26" s="146" t="s">
        <v>325</v>
      </c>
      <c r="I26" s="162">
        <v>19</v>
      </c>
      <c r="J26" s="203" t="s">
        <v>315</v>
      </c>
      <c r="K26" s="161" t="s">
        <v>326</v>
      </c>
      <c r="L26" s="164"/>
    </row>
    <row r="27" spans="2:12" ht="12.75">
      <c r="B27" s="146"/>
      <c r="C27" s="146"/>
      <c r="I27" s="203" t="s">
        <v>87</v>
      </c>
      <c r="J27" s="203"/>
      <c r="K27" s="203" t="s">
        <v>327</v>
      </c>
      <c r="L27" s="164">
        <f>SUM(L19:L26)</f>
        <v>0</v>
      </c>
    </row>
    <row r="28" spans="2:12" ht="12.75">
      <c r="B28" s="146" t="s">
        <v>326</v>
      </c>
      <c r="C28" s="146" t="s">
        <v>326</v>
      </c>
      <c r="I28" s="162">
        <v>20</v>
      </c>
      <c r="J28" s="203" t="s">
        <v>328</v>
      </c>
      <c r="K28" s="161" t="s">
        <v>329</v>
      </c>
      <c r="L28" s="164"/>
    </row>
    <row r="29" spans="2:12" ht="12.75">
      <c r="B29" s="159" t="s">
        <v>328</v>
      </c>
      <c r="C29" s="159" t="s">
        <v>328</v>
      </c>
      <c r="I29" s="162">
        <v>21</v>
      </c>
      <c r="J29" s="203" t="s">
        <v>328</v>
      </c>
      <c r="K29" s="161" t="s">
        <v>330</v>
      </c>
      <c r="L29" s="257"/>
    </row>
    <row r="30" spans="2:12" ht="12.75">
      <c r="B30" s="146" t="s">
        <v>331</v>
      </c>
      <c r="C30" s="146" t="s">
        <v>331</v>
      </c>
      <c r="I30" s="162">
        <v>22</v>
      </c>
      <c r="J30" s="203" t="s">
        <v>328</v>
      </c>
      <c r="K30" s="161" t="s">
        <v>332</v>
      </c>
      <c r="L30" s="257"/>
    </row>
    <row r="31" spans="2:12" ht="12.75">
      <c r="B31" s="146" t="s">
        <v>330</v>
      </c>
      <c r="C31" s="146" t="s">
        <v>330</v>
      </c>
      <c r="I31" s="162">
        <v>23</v>
      </c>
      <c r="J31" s="203" t="s">
        <v>328</v>
      </c>
      <c r="K31" s="161" t="s">
        <v>333</v>
      </c>
      <c r="L31" s="164"/>
    </row>
    <row r="32" spans="2:12" ht="12.75">
      <c r="B32" s="146"/>
      <c r="C32" s="146"/>
      <c r="I32" s="203" t="s">
        <v>334</v>
      </c>
      <c r="J32" s="203"/>
      <c r="K32" s="203" t="s">
        <v>335</v>
      </c>
      <c r="L32" s="164">
        <f>SUM(L28:L31)</f>
        <v>0</v>
      </c>
    </row>
    <row r="33" spans="2:12" ht="12.75">
      <c r="B33" s="146" t="s">
        <v>332</v>
      </c>
      <c r="C33" s="146" t="s">
        <v>332</v>
      </c>
      <c r="I33" s="162">
        <v>24</v>
      </c>
      <c r="J33" s="203" t="s">
        <v>336</v>
      </c>
      <c r="K33" s="161" t="s">
        <v>337</v>
      </c>
      <c r="L33" s="164"/>
    </row>
    <row r="34" spans="2:12" ht="12.75">
      <c r="B34" s="146" t="s">
        <v>333</v>
      </c>
      <c r="C34" s="146" t="s">
        <v>333</v>
      </c>
      <c r="I34" s="162">
        <v>25</v>
      </c>
      <c r="J34" s="203" t="s">
        <v>336</v>
      </c>
      <c r="K34" s="161" t="s">
        <v>338</v>
      </c>
      <c r="L34" s="164"/>
    </row>
    <row r="35" spans="9:12" ht="12.75">
      <c r="I35" s="162">
        <v>26</v>
      </c>
      <c r="J35" s="203" t="s">
        <v>336</v>
      </c>
      <c r="K35" s="161" t="s">
        <v>339</v>
      </c>
      <c r="L35" s="164"/>
    </row>
    <row r="36" spans="2:12" ht="12.75">
      <c r="B36" s="159" t="s">
        <v>336</v>
      </c>
      <c r="C36" s="159" t="s">
        <v>336</v>
      </c>
      <c r="I36" s="162">
        <v>27</v>
      </c>
      <c r="J36" s="203" t="s">
        <v>336</v>
      </c>
      <c r="K36" s="161" t="s">
        <v>340</v>
      </c>
      <c r="L36" s="164"/>
    </row>
    <row r="37" spans="2:12" ht="12.75">
      <c r="B37" s="146" t="s">
        <v>337</v>
      </c>
      <c r="C37" s="146" t="s">
        <v>337</v>
      </c>
      <c r="I37" s="162">
        <v>28</v>
      </c>
      <c r="J37" s="203" t="s">
        <v>336</v>
      </c>
      <c r="K37" s="161" t="s">
        <v>341</v>
      </c>
      <c r="L37" s="257"/>
    </row>
    <row r="38" spans="2:12" ht="12.75">
      <c r="B38" s="146" t="s">
        <v>338</v>
      </c>
      <c r="C38" s="146" t="s">
        <v>338</v>
      </c>
      <c r="I38" s="162">
        <v>29</v>
      </c>
      <c r="J38" s="203" t="s">
        <v>336</v>
      </c>
      <c r="K38" s="258" t="s">
        <v>342</v>
      </c>
      <c r="L38" s="164"/>
    </row>
    <row r="39" spans="2:12" ht="12.75">
      <c r="B39" s="146" t="s">
        <v>339</v>
      </c>
      <c r="C39" s="146" t="s">
        <v>339</v>
      </c>
      <c r="I39" s="162">
        <v>30</v>
      </c>
      <c r="J39" s="203" t="s">
        <v>336</v>
      </c>
      <c r="K39" s="161" t="s">
        <v>343</v>
      </c>
      <c r="L39" s="164"/>
    </row>
    <row r="40" spans="2:12" ht="12.75">
      <c r="B40" s="146" t="s">
        <v>340</v>
      </c>
      <c r="C40" s="146" t="s">
        <v>340</v>
      </c>
      <c r="I40" s="162">
        <v>31</v>
      </c>
      <c r="J40" s="203" t="s">
        <v>336</v>
      </c>
      <c r="K40" s="161" t="s">
        <v>344</v>
      </c>
      <c r="L40" s="164"/>
    </row>
    <row r="41" spans="2:12" ht="12.75">
      <c r="B41" s="146"/>
      <c r="C41" s="146"/>
      <c r="I41" s="162">
        <v>32</v>
      </c>
      <c r="J41" s="203" t="s">
        <v>336</v>
      </c>
      <c r="K41" s="161" t="s">
        <v>345</v>
      </c>
      <c r="L41" s="164"/>
    </row>
    <row r="42" spans="2:12" ht="12.75">
      <c r="B42" s="146" t="s">
        <v>341</v>
      </c>
      <c r="C42" s="146" t="s">
        <v>341</v>
      </c>
      <c r="I42" s="162">
        <v>33</v>
      </c>
      <c r="J42" s="203" t="s">
        <v>336</v>
      </c>
      <c r="K42" s="161" t="s">
        <v>346</v>
      </c>
      <c r="L42" s="164"/>
    </row>
    <row r="43" spans="2:12" ht="12.75">
      <c r="B43" s="146" t="s">
        <v>342</v>
      </c>
      <c r="C43" s="146" t="s">
        <v>342</v>
      </c>
      <c r="I43" s="259">
        <v>34</v>
      </c>
      <c r="J43" s="203" t="s">
        <v>336</v>
      </c>
      <c r="K43" s="161" t="s">
        <v>347</v>
      </c>
      <c r="L43" s="164"/>
    </row>
    <row r="44" spans="2:12" ht="12.75">
      <c r="B44" s="146" t="s">
        <v>343</v>
      </c>
      <c r="C44" s="146" t="s">
        <v>343</v>
      </c>
      <c r="I44" s="203" t="s">
        <v>348</v>
      </c>
      <c r="J44" s="162"/>
      <c r="K44" s="203" t="s">
        <v>349</v>
      </c>
      <c r="L44" s="256">
        <f>SUM(L33:L43)</f>
        <v>0</v>
      </c>
    </row>
    <row r="45" spans="2:12" ht="12.75">
      <c r="B45" s="146" t="s">
        <v>344</v>
      </c>
      <c r="C45" s="146" t="s">
        <v>344</v>
      </c>
      <c r="I45" s="162"/>
      <c r="J45" s="162"/>
      <c r="K45" s="203" t="s">
        <v>350</v>
      </c>
      <c r="L45" s="256">
        <f>L14+L18+L27+L32+L44</f>
        <v>0</v>
      </c>
    </row>
    <row r="46" spans="2:3" ht="12.75">
      <c r="B46" s="146" t="s">
        <v>347</v>
      </c>
      <c r="C46" s="146" t="s">
        <v>347</v>
      </c>
    </row>
    <row r="48" spans="10:12" ht="12.75">
      <c r="J48" s="260" t="s">
        <v>351</v>
      </c>
      <c r="K48" s="261"/>
      <c r="L48" s="256" t="s">
        <v>352</v>
      </c>
    </row>
    <row r="49" spans="10:12" ht="12.75">
      <c r="J49" s="262"/>
      <c r="K49" s="263"/>
      <c r="L49" s="264"/>
    </row>
    <row r="50" spans="10:12" ht="12.75">
      <c r="J50" s="265" t="s">
        <v>353</v>
      </c>
      <c r="K50" s="265"/>
      <c r="L50" s="164"/>
    </row>
    <row r="51" spans="10:12" ht="12.75">
      <c r="J51" s="162" t="s">
        <v>354</v>
      </c>
      <c r="K51" s="162"/>
      <c r="L51" s="164"/>
    </row>
    <row r="52" spans="10:12" ht="12.75">
      <c r="J52" s="162" t="s">
        <v>355</v>
      </c>
      <c r="K52" s="162"/>
      <c r="L52" s="164"/>
    </row>
    <row r="53" spans="10:12" ht="12.75">
      <c r="J53" s="162" t="s">
        <v>356</v>
      </c>
      <c r="K53" s="162"/>
      <c r="L53" s="164">
        <v>1</v>
      </c>
    </row>
    <row r="54" spans="10:12" ht="12.75">
      <c r="J54" s="266" t="s">
        <v>357</v>
      </c>
      <c r="K54" s="261"/>
      <c r="L54" s="164"/>
    </row>
    <row r="55" spans="10:12" ht="12.75">
      <c r="J55" s="267"/>
      <c r="K55" s="268" t="s">
        <v>152</v>
      </c>
      <c r="L55" s="269">
        <f>SUM(L50:L54)</f>
        <v>1</v>
      </c>
    </row>
    <row r="57" ht="12.75">
      <c r="L57" s="219" t="s">
        <v>228</v>
      </c>
    </row>
    <row r="58" ht="12.75">
      <c r="L58" s="145" t="s">
        <v>381</v>
      </c>
    </row>
    <row r="59" ht="12.75">
      <c r="J59" s="159" t="s">
        <v>358</v>
      </c>
    </row>
    <row r="61" ht="12.75">
      <c r="J61" s="159"/>
    </row>
    <row r="62" spans="9:16" ht="12.75">
      <c r="I62" s="159"/>
      <c r="J62" s="159"/>
      <c r="K62" s="159"/>
      <c r="L62" s="219"/>
      <c r="M62" s="159"/>
      <c r="N62" s="159"/>
      <c r="O62" s="159"/>
      <c r="P62" s="159"/>
    </row>
    <row r="63" spans="9:16" ht="12.75">
      <c r="I63" s="159"/>
      <c r="J63" s="159"/>
      <c r="K63" s="159"/>
      <c r="L63" s="219"/>
      <c r="M63" s="159"/>
      <c r="N63" s="159"/>
      <c r="O63" s="159"/>
      <c r="P63" s="159"/>
    </row>
    <row r="64" spans="10:16" ht="12.75">
      <c r="J64" s="159"/>
      <c r="K64" s="159"/>
      <c r="L64" s="219"/>
      <c r="M64" s="159"/>
      <c r="N64" s="159"/>
      <c r="O64" s="159"/>
      <c r="P64" s="159"/>
    </row>
    <row r="65" spans="10:16" ht="12.75">
      <c r="J65" s="159"/>
      <c r="K65" s="159"/>
      <c r="L65" s="219"/>
      <c r="M65" s="159"/>
      <c r="N65" s="159"/>
      <c r="O65" s="159"/>
      <c r="P65" s="159"/>
    </row>
    <row r="66" spans="9:10" ht="12.75">
      <c r="I66" s="159"/>
      <c r="J66" s="159"/>
    </row>
  </sheetData>
  <sheetProtection/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B1" sqref="B1:B2"/>
    </sheetView>
  </sheetViews>
  <sheetFormatPr defaultColWidth="9.140625" defaultRowHeight="12.75"/>
  <cols>
    <col min="2" max="2" width="10.140625" style="0" bestFit="1" customWidth="1"/>
    <col min="3" max="3" width="26.28125" style="0" bestFit="1" customWidth="1"/>
    <col min="4" max="4" width="13.28125" style="0" customWidth="1"/>
    <col min="5" max="5" width="20.7109375" style="0" bestFit="1" customWidth="1"/>
    <col min="6" max="6" width="11.28125" style="0" bestFit="1" customWidth="1"/>
    <col min="7" max="7" width="12.8515625" style="0" bestFit="1" customWidth="1"/>
  </cols>
  <sheetData>
    <row r="1" ht="15">
      <c r="B1" s="171" t="s">
        <v>382</v>
      </c>
    </row>
    <row r="2" ht="15">
      <c r="B2" s="173" t="s">
        <v>383</v>
      </c>
    </row>
    <row r="3" ht="12.75">
      <c r="B3" s="218"/>
    </row>
    <row r="6" spans="2:6" ht="12.75">
      <c r="B6" s="163"/>
      <c r="C6" s="163"/>
      <c r="D6" s="270"/>
      <c r="E6" s="270"/>
      <c r="F6" s="270"/>
    </row>
    <row r="7" spans="2:6" ht="12.75">
      <c r="B7" s="162"/>
      <c r="C7" s="161"/>
      <c r="D7" s="164"/>
      <c r="E7" s="164"/>
      <c r="F7" s="164"/>
    </row>
    <row r="8" spans="2:6" ht="12.75">
      <c r="B8" s="162"/>
      <c r="C8" s="161"/>
      <c r="D8" s="164"/>
      <c r="E8" s="164"/>
      <c r="F8" s="164"/>
    </row>
    <row r="9" spans="2:6" ht="12.75">
      <c r="B9" s="162"/>
      <c r="C9" s="164"/>
      <c r="D9" s="164"/>
      <c r="E9" s="164"/>
      <c r="F9" s="164"/>
    </row>
    <row r="10" spans="2:6" ht="12.75">
      <c r="B10" s="162"/>
      <c r="C10" s="162"/>
      <c r="D10" s="164"/>
      <c r="E10" s="164"/>
      <c r="F10" s="164"/>
    </row>
    <row r="11" spans="2:6" ht="13.5" thickBot="1">
      <c r="B11" s="162"/>
      <c r="C11" s="162"/>
      <c r="D11" s="164"/>
      <c r="E11" s="164"/>
      <c r="F11" s="271"/>
    </row>
    <row r="12" spans="2:6" ht="13.5" thickBot="1">
      <c r="B12" s="162"/>
      <c r="C12" s="162"/>
      <c r="D12" s="164"/>
      <c r="E12" s="272"/>
      <c r="F12" s="273"/>
    </row>
    <row r="13" spans="4:6" ht="12.75">
      <c r="D13" s="119"/>
      <c r="E13" s="119"/>
      <c r="F13" s="119"/>
    </row>
    <row r="16" spans="4:5" ht="12.75">
      <c r="D16" s="10"/>
      <c r="E16" s="10"/>
    </row>
    <row r="17" ht="12.75">
      <c r="F17" s="1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C8"/>
  <sheetViews>
    <sheetView zoomScalePageLayoutView="0" workbookViewId="0" topLeftCell="A4">
      <selection activeCell="B1" sqref="B1:B2"/>
    </sheetView>
  </sheetViews>
  <sheetFormatPr defaultColWidth="9.140625" defaultRowHeight="12.75"/>
  <cols>
    <col min="2" max="2" width="41.8515625" style="0" bestFit="1" customWidth="1"/>
    <col min="3" max="3" width="12.8515625" style="0" bestFit="1" customWidth="1"/>
  </cols>
  <sheetData>
    <row r="1" ht="15">
      <c r="B1" s="171" t="s">
        <v>382</v>
      </c>
    </row>
    <row r="2" ht="15">
      <c r="B2" s="173" t="s">
        <v>383</v>
      </c>
    </row>
    <row r="4" spans="2:3" ht="12.75">
      <c r="B4" s="293" t="s">
        <v>377</v>
      </c>
      <c r="C4" s="293" t="s">
        <v>376</v>
      </c>
    </row>
    <row r="5" spans="2:3" ht="12.75">
      <c r="B5" s="161"/>
      <c r="C5" s="164"/>
    </row>
    <row r="6" spans="2:3" ht="13.5" thickBot="1">
      <c r="B6" s="161"/>
      <c r="C6" s="271"/>
    </row>
    <row r="7" spans="2:3" ht="13.5" thickBot="1">
      <c r="B7" s="262"/>
      <c r="C7" s="292">
        <f>SUM(C5:C6)</f>
        <v>0</v>
      </c>
    </row>
    <row r="8" ht="12.75">
      <c r="C8" s="1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Silvi Hoxha</cp:lastModifiedBy>
  <cp:lastPrinted>2012-03-28T11:39:24Z</cp:lastPrinted>
  <dcterms:created xsi:type="dcterms:W3CDTF">2009-03-11T13:49:04Z</dcterms:created>
  <dcterms:modified xsi:type="dcterms:W3CDTF">2020-05-07T13:55:24Z</dcterms:modified>
  <cp:category/>
  <cp:version/>
  <cp:contentType/>
  <cp:contentStatus/>
</cp:coreProperties>
</file>